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tgrogan\Downloads\"/>
    </mc:Choice>
  </mc:AlternateContent>
  <xr:revisionPtr revIDLastSave="0" documentId="13_ncr:1_{819B1F21-11E0-4D00-9C44-94D0CC999216}" xr6:coauthVersionLast="47" xr6:coauthVersionMax="47" xr10:uidLastSave="{00000000-0000-0000-0000-000000000000}"/>
  <workbookProtection lockStructure="1"/>
  <bookViews>
    <workbookView xWindow="-108" yWindow="-108" windowWidth="23256" windowHeight="12576" activeTab="3" xr2:uid="{11E9C93F-9BD7-4B7E-AD73-CC8CB2A64947}"/>
  </bookViews>
  <sheets>
    <sheet name=" Léeme" sheetId="14" r:id="rId1"/>
    <sheet name="AT_Beneficios" sheetId="2" r:id="rId2"/>
    <sheet name="Art_Beneficios" sheetId="3" r:id="rId3"/>
    <sheet name="Fwy_Beneficios" sheetId="5" r:id="rId4"/>
    <sheet name="ComPrograms_Beneficios" sheetId="1" r:id="rId5"/>
    <sheet name="GoodsMvmt_Beneficios" sheetId="6" r:id="rId6"/>
    <sheet name="Transit_Beneficios" sheetId="7" r:id="rId7"/>
    <sheet name="AT_Preocupaciones" sheetId="8" r:id="rId8"/>
    <sheet name="Art_Preocupaciones" sheetId="9" r:id="rId9"/>
    <sheet name="Fwy_Preocupaciones" sheetId="10" r:id="rId10"/>
    <sheet name="ComPrograms_Preocupaciones" sheetId="12" r:id="rId11"/>
    <sheet name="GoodsMvmt_Preocupaciones" sheetId="13" r:id="rId12"/>
    <sheet name="Transit_Preocupaciones" sheetId="4" r:id="rId13"/>
  </sheets>
  <externalReferences>
    <externalReference r:id="rId14"/>
  </externalReferences>
  <definedNames>
    <definedName name="_xlnm._FilterDatabase" localSheetId="2" hidden="1">Art_Beneficios!$A$1:$CG$67</definedName>
    <definedName name="_xlnm._FilterDatabase" localSheetId="8" hidden="1">Art_Preocupaciones!$A$1:$AB$67</definedName>
    <definedName name="_xlnm._FilterDatabase" localSheetId="1" hidden="1">AT_Beneficios!$A$1:$CG$42</definedName>
    <definedName name="_xlnm._FilterDatabase" localSheetId="7" hidden="1">AT_Preocupaciones!$A$1:$AB$42</definedName>
    <definedName name="_xlnm._FilterDatabase" localSheetId="4" hidden="1">ComPrograms_Beneficios!$A$1:$CG$1</definedName>
    <definedName name="_xlnm._FilterDatabase" localSheetId="10" hidden="1">ComPrograms_Preocupaciones!$A$1:$AB$16</definedName>
    <definedName name="_xlnm._FilterDatabase" localSheetId="3" hidden="1">Fwy_Beneficios!$A$1:$CG$36</definedName>
    <definedName name="_xlnm._FilterDatabase" localSheetId="9" hidden="1">Fwy_Preocupaciones!$A$1:$AB$36</definedName>
    <definedName name="_xlnm._FilterDatabase" localSheetId="5" hidden="1">GoodsMvmt_Beneficios!$A$1:$CG$1</definedName>
    <definedName name="_xlnm._FilterDatabase" localSheetId="11" hidden="1">GoodsMvmt_Preocupaciones!$A$1:$AB$19</definedName>
    <definedName name="_xlnm._FilterDatabase" localSheetId="6" hidden="1">Transit_Beneficios!$A$1:$CG$1</definedName>
    <definedName name="_xlnm._FilterDatabase" localSheetId="12" hidden="1">Transit_Preocupaciones!$A$1:$AB$38</definedName>
    <definedName name="_xlnm.Print_Area" localSheetId="2">Art_Beneficios!$A$1:$CG$67</definedName>
    <definedName name="_xlnm.Print_Area" localSheetId="8">Art_Preocupaciones!$A$1:$AB$67</definedName>
    <definedName name="_xlnm.Print_Area" localSheetId="1">AT_Beneficios!$A$1:$CG$42</definedName>
    <definedName name="_xlnm.Print_Area" localSheetId="7">AT_Preocupaciones!$A$1:$AB$42</definedName>
    <definedName name="_xlnm.Print_Area" localSheetId="4">ComPrograms_Beneficios!$A$1:$CG$16</definedName>
    <definedName name="_xlnm.Print_Area" localSheetId="10">ComPrograms_Preocupaciones!$A$1:$AB$16</definedName>
    <definedName name="_xlnm.Print_Area" localSheetId="3">Fwy_Beneficios!$A$1:$CG$36</definedName>
    <definedName name="_xlnm.Print_Area" localSheetId="9">Fwy_Preocupaciones!$A$1:$AB$36</definedName>
    <definedName name="_xlnm.Print_Area" localSheetId="5">GoodsMvmt_Beneficios!$A$1:$CG$19</definedName>
    <definedName name="_xlnm.Print_Area" localSheetId="11">GoodsMvmt_Preocupaciones!$A$1:$AB$19</definedName>
    <definedName name="_xlnm.Print_Area" localSheetId="6">Transit_Beneficios!$A$1:$CG$38</definedName>
    <definedName name="_xlnm.Print_Area" localSheetId="12">Transit_Preocupaciones!$A$1:$AB$38</definedName>
    <definedName name="_xlnm.Print_Titles" localSheetId="2">Art_Beneficios!$1:$1</definedName>
    <definedName name="_xlnm.Print_Titles" localSheetId="8">Art_Preocupaciones!$1:$1</definedName>
    <definedName name="_xlnm.Print_Titles" localSheetId="1">AT_Beneficios!$1:$1</definedName>
    <definedName name="_xlnm.Print_Titles" localSheetId="7">AT_Preocupaciones!$1:$1</definedName>
    <definedName name="_xlnm.Print_Titles" localSheetId="4">ComPrograms_Beneficios!$1:$1</definedName>
    <definedName name="_xlnm.Print_Titles" localSheetId="10">ComPrograms_Preocupaciones!$1:$1</definedName>
    <definedName name="_xlnm.Print_Titles" localSheetId="3">Fwy_Beneficios!$1:$1</definedName>
    <definedName name="_xlnm.Print_Titles" localSheetId="9">Fwy_Preocupaciones!$1:$1</definedName>
    <definedName name="_xlnm.Print_Titles" localSheetId="5">GoodsMvmt_Beneficios!$1:$1</definedName>
    <definedName name="_xlnm.Print_Titles" localSheetId="11">GoodsMvmt_Preocupaciones!$1:$1</definedName>
    <definedName name="_xlnm.Print_Titles" localSheetId="6">Transit_Beneficios!$1:$1</definedName>
    <definedName name="_xlnm.Print_Titles" localSheetId="12">Transit_Preocupaciones!$1:$1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4" l="1"/>
  <c r="B3" i="4"/>
  <c r="C3" i="4"/>
  <c r="D3" i="4"/>
  <c r="E3" i="4"/>
  <c r="F3" i="4"/>
  <c r="G3" i="4"/>
  <c r="H3" i="4"/>
  <c r="A4" i="4"/>
  <c r="B4" i="4"/>
  <c r="C4" i="4"/>
  <c r="D4" i="4"/>
  <c r="E4" i="4"/>
  <c r="F4" i="4"/>
  <c r="G4" i="4"/>
  <c r="H4" i="4"/>
  <c r="A5" i="4"/>
  <c r="B5" i="4"/>
  <c r="C5" i="4"/>
  <c r="D5" i="4"/>
  <c r="E5" i="4"/>
  <c r="F5" i="4"/>
  <c r="G5" i="4"/>
  <c r="H5" i="4"/>
  <c r="A6" i="4"/>
  <c r="B6" i="4"/>
  <c r="C6" i="4"/>
  <c r="D6" i="4"/>
  <c r="E6" i="4"/>
  <c r="F6" i="4"/>
  <c r="G6" i="4"/>
  <c r="H6" i="4"/>
  <c r="A7" i="4"/>
  <c r="B7" i="4"/>
  <c r="C7" i="4"/>
  <c r="D7" i="4"/>
  <c r="E7" i="4"/>
  <c r="F7" i="4"/>
  <c r="G7" i="4"/>
  <c r="H7" i="4"/>
  <c r="A8" i="4"/>
  <c r="B8" i="4"/>
  <c r="C8" i="4"/>
  <c r="D8" i="4"/>
  <c r="E8" i="4"/>
  <c r="F8" i="4"/>
  <c r="G8" i="4"/>
  <c r="H8" i="4"/>
  <c r="A9" i="4"/>
  <c r="B9" i="4"/>
  <c r="C9" i="4"/>
  <c r="D9" i="4"/>
  <c r="E9" i="4"/>
  <c r="F9" i="4"/>
  <c r="G9" i="4"/>
  <c r="H9" i="4"/>
  <c r="A10" i="4"/>
  <c r="B10" i="4"/>
  <c r="C10" i="4"/>
  <c r="D10" i="4"/>
  <c r="E10" i="4"/>
  <c r="F10" i="4"/>
  <c r="G10" i="4"/>
  <c r="H10" i="4"/>
  <c r="A11" i="4"/>
  <c r="B11" i="4"/>
  <c r="C11" i="4"/>
  <c r="D11" i="4"/>
  <c r="E11" i="4"/>
  <c r="F11" i="4"/>
  <c r="G11" i="4"/>
  <c r="H11" i="4"/>
  <c r="A12" i="4"/>
  <c r="B12" i="4"/>
  <c r="C12" i="4"/>
  <c r="D12" i="4"/>
  <c r="E12" i="4"/>
  <c r="F12" i="4"/>
  <c r="G12" i="4"/>
  <c r="H12" i="4"/>
  <c r="A13" i="4"/>
  <c r="B13" i="4"/>
  <c r="C13" i="4"/>
  <c r="D13" i="4"/>
  <c r="E13" i="4"/>
  <c r="F13" i="4"/>
  <c r="G13" i="4"/>
  <c r="H13" i="4"/>
  <c r="A14" i="4"/>
  <c r="B14" i="4"/>
  <c r="C14" i="4"/>
  <c r="D14" i="4"/>
  <c r="E14" i="4"/>
  <c r="F14" i="4"/>
  <c r="G14" i="4"/>
  <c r="H14" i="4"/>
  <c r="A15" i="4"/>
  <c r="B15" i="4"/>
  <c r="C15" i="4"/>
  <c r="D15" i="4"/>
  <c r="E15" i="4"/>
  <c r="F15" i="4"/>
  <c r="G15" i="4"/>
  <c r="H15" i="4"/>
  <c r="A16" i="4"/>
  <c r="B16" i="4"/>
  <c r="C16" i="4"/>
  <c r="D16" i="4"/>
  <c r="E16" i="4"/>
  <c r="F16" i="4"/>
  <c r="G16" i="4"/>
  <c r="H16" i="4"/>
  <c r="A17" i="4"/>
  <c r="B17" i="4"/>
  <c r="C17" i="4"/>
  <c r="D17" i="4"/>
  <c r="E17" i="4"/>
  <c r="F17" i="4"/>
  <c r="G17" i="4"/>
  <c r="H17" i="4"/>
  <c r="A18" i="4"/>
  <c r="B18" i="4"/>
  <c r="C18" i="4"/>
  <c r="D18" i="4"/>
  <c r="E18" i="4"/>
  <c r="F18" i="4"/>
  <c r="G18" i="4"/>
  <c r="H18" i="4"/>
  <c r="A19" i="4"/>
  <c r="B19" i="4"/>
  <c r="C19" i="4"/>
  <c r="D19" i="4"/>
  <c r="E19" i="4"/>
  <c r="F19" i="4"/>
  <c r="G19" i="4"/>
  <c r="H19" i="4"/>
  <c r="A20" i="4"/>
  <c r="B20" i="4"/>
  <c r="C20" i="4"/>
  <c r="D20" i="4"/>
  <c r="E20" i="4"/>
  <c r="F20" i="4"/>
  <c r="G20" i="4"/>
  <c r="H20" i="4"/>
  <c r="A21" i="4"/>
  <c r="B21" i="4"/>
  <c r="C21" i="4"/>
  <c r="D21" i="4"/>
  <c r="E21" i="4"/>
  <c r="F21" i="4"/>
  <c r="G21" i="4"/>
  <c r="H21" i="4"/>
  <c r="A22" i="4"/>
  <c r="B22" i="4"/>
  <c r="C22" i="4"/>
  <c r="D22" i="4"/>
  <c r="E22" i="4"/>
  <c r="F22" i="4"/>
  <c r="G22" i="4"/>
  <c r="H22" i="4"/>
  <c r="A23" i="4"/>
  <c r="B23" i="4"/>
  <c r="C23" i="4"/>
  <c r="D23" i="4"/>
  <c r="E23" i="4"/>
  <c r="F23" i="4"/>
  <c r="G23" i="4"/>
  <c r="H23" i="4"/>
  <c r="A24" i="4"/>
  <c r="B24" i="4"/>
  <c r="C24" i="4"/>
  <c r="D24" i="4"/>
  <c r="E24" i="4"/>
  <c r="F24" i="4"/>
  <c r="G24" i="4"/>
  <c r="H24" i="4"/>
  <c r="A25" i="4"/>
  <c r="B25" i="4"/>
  <c r="C25" i="4"/>
  <c r="D25" i="4"/>
  <c r="E25" i="4"/>
  <c r="F25" i="4"/>
  <c r="G25" i="4"/>
  <c r="H25" i="4"/>
  <c r="A26" i="4"/>
  <c r="B26" i="4"/>
  <c r="C26" i="4"/>
  <c r="D26" i="4"/>
  <c r="E26" i="4"/>
  <c r="F26" i="4"/>
  <c r="G26" i="4"/>
  <c r="H26" i="4"/>
  <c r="A27" i="4"/>
  <c r="B27" i="4"/>
  <c r="C27" i="4"/>
  <c r="D27" i="4"/>
  <c r="E27" i="4"/>
  <c r="F27" i="4"/>
  <c r="G27" i="4"/>
  <c r="H27" i="4"/>
  <c r="A28" i="4"/>
  <c r="B28" i="4"/>
  <c r="C28" i="4"/>
  <c r="D28" i="4"/>
  <c r="E28" i="4"/>
  <c r="F28" i="4"/>
  <c r="G28" i="4"/>
  <c r="H28" i="4"/>
  <c r="A29" i="4"/>
  <c r="B29" i="4"/>
  <c r="C29" i="4"/>
  <c r="D29" i="4"/>
  <c r="E29" i="4"/>
  <c r="F29" i="4"/>
  <c r="G29" i="4"/>
  <c r="H29" i="4"/>
  <c r="A30" i="4"/>
  <c r="B30" i="4"/>
  <c r="C30" i="4"/>
  <c r="D30" i="4"/>
  <c r="E30" i="4"/>
  <c r="F30" i="4"/>
  <c r="G30" i="4"/>
  <c r="H30" i="4"/>
  <c r="A31" i="4"/>
  <c r="B31" i="4"/>
  <c r="C31" i="4"/>
  <c r="D31" i="4"/>
  <c r="E31" i="4"/>
  <c r="F31" i="4"/>
  <c r="G31" i="4"/>
  <c r="H31" i="4"/>
  <c r="A32" i="4"/>
  <c r="B32" i="4"/>
  <c r="C32" i="4"/>
  <c r="D32" i="4"/>
  <c r="E32" i="4"/>
  <c r="F32" i="4"/>
  <c r="G32" i="4"/>
  <c r="H32" i="4"/>
  <c r="A33" i="4"/>
  <c r="B33" i="4"/>
  <c r="C33" i="4"/>
  <c r="D33" i="4"/>
  <c r="E33" i="4"/>
  <c r="F33" i="4"/>
  <c r="G33" i="4"/>
  <c r="H33" i="4"/>
  <c r="A34" i="4"/>
  <c r="B34" i="4"/>
  <c r="C34" i="4"/>
  <c r="D34" i="4"/>
  <c r="E34" i="4"/>
  <c r="F34" i="4"/>
  <c r="G34" i="4"/>
  <c r="H34" i="4"/>
  <c r="A35" i="4"/>
  <c r="B35" i="4"/>
  <c r="C35" i="4"/>
  <c r="D35" i="4"/>
  <c r="E35" i="4"/>
  <c r="F35" i="4"/>
  <c r="G35" i="4"/>
  <c r="H35" i="4"/>
  <c r="A36" i="4"/>
  <c r="B36" i="4"/>
  <c r="C36" i="4"/>
  <c r="D36" i="4"/>
  <c r="E36" i="4"/>
  <c r="F36" i="4"/>
  <c r="G36" i="4"/>
  <c r="H36" i="4"/>
  <c r="A37" i="4"/>
  <c r="B37" i="4"/>
  <c r="C37" i="4"/>
  <c r="D37" i="4"/>
  <c r="E37" i="4"/>
  <c r="F37" i="4"/>
  <c r="G37" i="4"/>
  <c r="H37" i="4"/>
  <c r="A38" i="4"/>
  <c r="B38" i="4"/>
  <c r="C38" i="4"/>
  <c r="D38" i="4"/>
  <c r="E38" i="4"/>
  <c r="F38" i="4"/>
  <c r="G38" i="4"/>
  <c r="H38" i="4"/>
  <c r="B2" i="4"/>
  <c r="C2" i="4"/>
  <c r="D2" i="4"/>
  <c r="E2" i="4"/>
  <c r="F2" i="4"/>
  <c r="G2" i="4"/>
  <c r="H2" i="4"/>
  <c r="A2" i="4"/>
  <c r="A3" i="13"/>
  <c r="B3" i="13"/>
  <c r="C3" i="13"/>
  <c r="D3" i="13"/>
  <c r="E3" i="13"/>
  <c r="F3" i="13"/>
  <c r="G3" i="13"/>
  <c r="H3" i="13"/>
  <c r="A4" i="13"/>
  <c r="B4" i="13"/>
  <c r="C4" i="13"/>
  <c r="D4" i="13"/>
  <c r="E4" i="13"/>
  <c r="F4" i="13"/>
  <c r="G4" i="13"/>
  <c r="H4" i="13"/>
  <c r="A5" i="13"/>
  <c r="B5" i="13"/>
  <c r="C5" i="13"/>
  <c r="D5" i="13"/>
  <c r="E5" i="13"/>
  <c r="F5" i="13"/>
  <c r="G5" i="13"/>
  <c r="H5" i="13"/>
  <c r="A6" i="13"/>
  <c r="B6" i="13"/>
  <c r="C6" i="13"/>
  <c r="D6" i="13"/>
  <c r="E6" i="13"/>
  <c r="F6" i="13"/>
  <c r="G6" i="13"/>
  <c r="H6" i="13"/>
  <c r="A7" i="13"/>
  <c r="B7" i="13"/>
  <c r="C7" i="13"/>
  <c r="D7" i="13"/>
  <c r="E7" i="13"/>
  <c r="F7" i="13"/>
  <c r="G7" i="13"/>
  <c r="H7" i="13"/>
  <c r="A8" i="13"/>
  <c r="B8" i="13"/>
  <c r="C8" i="13"/>
  <c r="D8" i="13"/>
  <c r="E8" i="13"/>
  <c r="F8" i="13"/>
  <c r="G8" i="13"/>
  <c r="H8" i="13"/>
  <c r="A9" i="13"/>
  <c r="B9" i="13"/>
  <c r="C9" i="13"/>
  <c r="D9" i="13"/>
  <c r="E9" i="13"/>
  <c r="F9" i="13"/>
  <c r="G9" i="13"/>
  <c r="H9" i="13"/>
  <c r="A10" i="13"/>
  <c r="B10" i="13"/>
  <c r="C10" i="13"/>
  <c r="D10" i="13"/>
  <c r="E10" i="13"/>
  <c r="F10" i="13"/>
  <c r="G10" i="13"/>
  <c r="H10" i="13"/>
  <c r="A11" i="13"/>
  <c r="B11" i="13"/>
  <c r="C11" i="13"/>
  <c r="D11" i="13"/>
  <c r="E11" i="13"/>
  <c r="F11" i="13"/>
  <c r="G11" i="13"/>
  <c r="H11" i="13"/>
  <c r="A12" i="13"/>
  <c r="B12" i="13"/>
  <c r="C12" i="13"/>
  <c r="D12" i="13"/>
  <c r="E12" i="13"/>
  <c r="F12" i="13"/>
  <c r="G12" i="13"/>
  <c r="H12" i="13"/>
  <c r="A13" i="13"/>
  <c r="B13" i="13"/>
  <c r="C13" i="13"/>
  <c r="D13" i="13"/>
  <c r="E13" i="13"/>
  <c r="F13" i="13"/>
  <c r="G13" i="13"/>
  <c r="H13" i="13"/>
  <c r="A14" i="13"/>
  <c r="B14" i="13"/>
  <c r="C14" i="13"/>
  <c r="D14" i="13"/>
  <c r="E14" i="13"/>
  <c r="F14" i="13"/>
  <c r="G14" i="13"/>
  <c r="H14" i="13"/>
  <c r="A15" i="13"/>
  <c r="B15" i="13"/>
  <c r="C15" i="13"/>
  <c r="D15" i="13"/>
  <c r="E15" i="13"/>
  <c r="F15" i="13"/>
  <c r="G15" i="13"/>
  <c r="H15" i="13"/>
  <c r="A16" i="13"/>
  <c r="B16" i="13"/>
  <c r="C16" i="13"/>
  <c r="D16" i="13"/>
  <c r="E16" i="13"/>
  <c r="F16" i="13"/>
  <c r="G16" i="13"/>
  <c r="H16" i="13"/>
  <c r="A17" i="13"/>
  <c r="B17" i="13"/>
  <c r="C17" i="13"/>
  <c r="D17" i="13"/>
  <c r="E17" i="13"/>
  <c r="F17" i="13"/>
  <c r="G17" i="13"/>
  <c r="H17" i="13"/>
  <c r="A18" i="13"/>
  <c r="B18" i="13"/>
  <c r="C18" i="13"/>
  <c r="D18" i="13"/>
  <c r="E18" i="13"/>
  <c r="F18" i="13"/>
  <c r="G18" i="13"/>
  <c r="H18" i="13"/>
  <c r="A19" i="13"/>
  <c r="B19" i="13"/>
  <c r="C19" i="13"/>
  <c r="D19" i="13"/>
  <c r="E19" i="13"/>
  <c r="F19" i="13"/>
  <c r="G19" i="13"/>
  <c r="H19" i="13"/>
  <c r="D2" i="13"/>
  <c r="E2" i="13"/>
  <c r="F2" i="13"/>
  <c r="G2" i="13"/>
  <c r="H2" i="13"/>
  <c r="B2" i="13"/>
  <c r="C2" i="13"/>
  <c r="A2" i="13"/>
  <c r="C3" i="12"/>
  <c r="F3" i="12"/>
  <c r="G3" i="12"/>
  <c r="H3" i="12"/>
  <c r="C4" i="12"/>
  <c r="F4" i="12"/>
  <c r="G4" i="12"/>
  <c r="C5" i="12"/>
  <c r="F5" i="12"/>
  <c r="G5" i="12"/>
  <c r="H5" i="12"/>
  <c r="C6" i="12"/>
  <c r="F6" i="12"/>
  <c r="G6" i="12"/>
  <c r="H6" i="12"/>
  <c r="C7" i="12"/>
  <c r="F7" i="12"/>
  <c r="G7" i="12"/>
  <c r="H7" i="12"/>
  <c r="C8" i="12"/>
  <c r="F8" i="12"/>
  <c r="G8" i="12"/>
  <c r="C9" i="12"/>
  <c r="F9" i="12"/>
  <c r="G9" i="12"/>
  <c r="H9" i="12"/>
  <c r="C10" i="12"/>
  <c r="F10" i="12"/>
  <c r="G10" i="12"/>
  <c r="H10" i="12"/>
  <c r="C11" i="12"/>
  <c r="F11" i="12"/>
  <c r="G11" i="12"/>
  <c r="H11" i="12"/>
  <c r="C12" i="12"/>
  <c r="F12" i="12"/>
  <c r="G12" i="12"/>
  <c r="H12" i="12"/>
  <c r="C13" i="12"/>
  <c r="F13" i="12"/>
  <c r="G13" i="12"/>
  <c r="C14" i="12"/>
  <c r="F14" i="12"/>
  <c r="G14" i="12"/>
  <c r="H14" i="12"/>
  <c r="C15" i="12"/>
  <c r="F15" i="12"/>
  <c r="G15" i="12"/>
  <c r="C16" i="12"/>
  <c r="F16" i="12"/>
  <c r="G16" i="12"/>
  <c r="C2" i="12"/>
  <c r="F2" i="12"/>
  <c r="G2" i="12"/>
  <c r="A2" i="12"/>
  <c r="C19" i="9"/>
  <c r="F19" i="9"/>
  <c r="H19" i="9"/>
  <c r="C20" i="9"/>
  <c r="D20" i="9"/>
  <c r="E20" i="9"/>
  <c r="F20" i="9"/>
  <c r="H20" i="9"/>
  <c r="C21" i="9"/>
  <c r="D21" i="9"/>
  <c r="E21" i="9"/>
  <c r="F21" i="9"/>
  <c r="H21" i="9"/>
  <c r="C22" i="9"/>
  <c r="D22" i="9"/>
  <c r="E22" i="9"/>
  <c r="F22" i="9"/>
  <c r="C23" i="9"/>
  <c r="D23" i="9"/>
  <c r="E23" i="9"/>
  <c r="F23" i="9"/>
  <c r="H23" i="9"/>
  <c r="C24" i="9"/>
  <c r="D24" i="9"/>
  <c r="E24" i="9"/>
  <c r="F24" i="9"/>
  <c r="H24" i="9"/>
  <c r="C25" i="9"/>
  <c r="D25" i="9"/>
  <c r="E25" i="9"/>
  <c r="F25" i="9"/>
  <c r="H25" i="9"/>
  <c r="C26" i="9"/>
  <c r="D26" i="9"/>
  <c r="E26" i="9"/>
  <c r="F26" i="9"/>
  <c r="H26" i="9"/>
  <c r="C27" i="9"/>
  <c r="D27" i="9"/>
  <c r="E27" i="9"/>
  <c r="F27" i="9"/>
  <c r="H27" i="9"/>
  <c r="C28" i="9"/>
  <c r="D28" i="9"/>
  <c r="E28" i="9"/>
  <c r="F28" i="9"/>
  <c r="C29" i="9"/>
  <c r="D29" i="9"/>
  <c r="E29" i="9"/>
  <c r="F29" i="9"/>
  <c r="H29" i="9"/>
  <c r="C30" i="9"/>
  <c r="D30" i="9"/>
  <c r="E30" i="9"/>
  <c r="F30" i="9"/>
  <c r="H30" i="9"/>
  <c r="C31" i="9"/>
  <c r="D31" i="9"/>
  <c r="E31" i="9"/>
  <c r="F31" i="9"/>
  <c r="H31" i="9"/>
  <c r="C32" i="9"/>
  <c r="D32" i="9"/>
  <c r="E32" i="9"/>
  <c r="F32" i="9"/>
  <c r="H32" i="9"/>
  <c r="C33" i="9"/>
  <c r="D33" i="9"/>
  <c r="E33" i="9"/>
  <c r="F33" i="9"/>
  <c r="H33" i="9"/>
  <c r="C34" i="9"/>
  <c r="D34" i="9"/>
  <c r="E34" i="9"/>
  <c r="F34" i="9"/>
  <c r="H34" i="9"/>
  <c r="C35" i="9"/>
  <c r="D35" i="9"/>
  <c r="E35" i="9"/>
  <c r="F35" i="9"/>
  <c r="H35" i="9"/>
  <c r="C36" i="9"/>
  <c r="F36" i="9"/>
  <c r="H36" i="9"/>
  <c r="C37" i="9"/>
  <c r="D37" i="9"/>
  <c r="E37" i="9"/>
  <c r="F37" i="9"/>
  <c r="H37" i="9"/>
  <c r="C38" i="9"/>
  <c r="D38" i="9"/>
  <c r="E38" i="9"/>
  <c r="F38" i="9"/>
  <c r="H38" i="9"/>
  <c r="C39" i="9"/>
  <c r="D39" i="9"/>
  <c r="E39" i="9"/>
  <c r="F39" i="9"/>
  <c r="H39" i="9"/>
  <c r="C40" i="9"/>
  <c r="D40" i="9"/>
  <c r="E40" i="9"/>
  <c r="F40" i="9"/>
  <c r="H40" i="9"/>
  <c r="C41" i="9"/>
  <c r="D41" i="9"/>
  <c r="E41" i="9"/>
  <c r="F41" i="9"/>
  <c r="H41" i="9"/>
  <c r="C42" i="9"/>
  <c r="D42" i="9"/>
  <c r="E42" i="9"/>
  <c r="F42" i="9"/>
  <c r="H42" i="9"/>
  <c r="C43" i="9"/>
  <c r="D43" i="9"/>
  <c r="E43" i="9"/>
  <c r="F43" i="9"/>
  <c r="C44" i="9"/>
  <c r="D44" i="9"/>
  <c r="E44" i="9"/>
  <c r="F44" i="9"/>
  <c r="H44" i="9"/>
  <c r="C45" i="9"/>
  <c r="D45" i="9"/>
  <c r="E45" i="9"/>
  <c r="F45" i="9"/>
  <c r="H45" i="9"/>
  <c r="C46" i="9"/>
  <c r="D46" i="9"/>
  <c r="E46" i="9"/>
  <c r="F46" i="9"/>
  <c r="C47" i="9"/>
  <c r="D47" i="9"/>
  <c r="E47" i="9"/>
  <c r="F47" i="9"/>
  <c r="H47" i="9"/>
  <c r="C48" i="9"/>
  <c r="D48" i="9"/>
  <c r="E48" i="9"/>
  <c r="F48" i="9"/>
  <c r="H48" i="9"/>
  <c r="C49" i="9"/>
  <c r="D49" i="9"/>
  <c r="E49" i="9"/>
  <c r="F49" i="9"/>
  <c r="H49" i="9"/>
  <c r="C50" i="9"/>
  <c r="D50" i="9"/>
  <c r="E50" i="9"/>
  <c r="F50" i="9"/>
  <c r="H50" i="9"/>
  <c r="C51" i="9"/>
  <c r="D51" i="9"/>
  <c r="E51" i="9"/>
  <c r="F51" i="9"/>
  <c r="H51" i="9"/>
  <c r="C52" i="9"/>
  <c r="D52" i="9"/>
  <c r="E52" i="9"/>
  <c r="F52" i="9"/>
  <c r="H52" i="9"/>
  <c r="C53" i="9"/>
  <c r="D53" i="9"/>
  <c r="E53" i="9"/>
  <c r="F53" i="9"/>
  <c r="H53" i="9"/>
  <c r="C54" i="9"/>
  <c r="D54" i="9"/>
  <c r="E54" i="9"/>
  <c r="F54" i="9"/>
  <c r="H54" i="9"/>
  <c r="C55" i="9"/>
  <c r="D55" i="9"/>
  <c r="E55" i="9"/>
  <c r="F55" i="9"/>
  <c r="H55" i="9"/>
  <c r="C56" i="9"/>
  <c r="F56" i="9"/>
  <c r="H56" i="9"/>
  <c r="C57" i="9"/>
  <c r="D57" i="9"/>
  <c r="E57" i="9"/>
  <c r="F57" i="9"/>
  <c r="C58" i="9"/>
  <c r="D58" i="9"/>
  <c r="E58" i="9"/>
  <c r="F58" i="9"/>
  <c r="H58" i="9"/>
  <c r="C59" i="9"/>
  <c r="F59" i="9"/>
  <c r="H59" i="9"/>
  <c r="C60" i="9"/>
  <c r="F60" i="9"/>
  <c r="H60" i="9"/>
  <c r="C61" i="9"/>
  <c r="F61" i="9"/>
  <c r="H61" i="9"/>
  <c r="C62" i="9"/>
  <c r="D62" i="9"/>
  <c r="E62" i="9"/>
  <c r="F62" i="9"/>
  <c r="H62" i="9"/>
  <c r="C63" i="9"/>
  <c r="D63" i="9"/>
  <c r="E63" i="9"/>
  <c r="F63" i="9"/>
  <c r="H63" i="9"/>
  <c r="C64" i="9"/>
  <c r="D64" i="9"/>
  <c r="E64" i="9"/>
  <c r="F64" i="9"/>
  <c r="C65" i="9"/>
  <c r="D65" i="9"/>
  <c r="E65" i="9"/>
  <c r="F65" i="9"/>
  <c r="H65" i="9"/>
  <c r="C66" i="9"/>
  <c r="D66" i="9"/>
  <c r="E66" i="9"/>
  <c r="F66" i="9"/>
  <c r="H66" i="9"/>
  <c r="C67" i="9"/>
  <c r="D67" i="9"/>
  <c r="E67" i="9"/>
  <c r="F67" i="9"/>
  <c r="H67" i="9"/>
  <c r="A13" i="10"/>
  <c r="B13" i="10"/>
  <c r="C13" i="10"/>
  <c r="D13" i="10"/>
  <c r="E13" i="10"/>
  <c r="F13" i="10"/>
  <c r="G13" i="10"/>
  <c r="H13" i="10"/>
  <c r="A14" i="10"/>
  <c r="B14" i="10"/>
  <c r="C14" i="10"/>
  <c r="D14" i="10"/>
  <c r="E14" i="10"/>
  <c r="F14" i="10"/>
  <c r="G14" i="10"/>
  <c r="H14" i="10"/>
  <c r="A15" i="10"/>
  <c r="B15" i="10"/>
  <c r="C15" i="10"/>
  <c r="D15" i="10"/>
  <c r="E15" i="10"/>
  <c r="F15" i="10"/>
  <c r="G15" i="10"/>
  <c r="H15" i="10"/>
  <c r="A16" i="10"/>
  <c r="B16" i="10"/>
  <c r="C16" i="10"/>
  <c r="D16" i="10"/>
  <c r="E16" i="10"/>
  <c r="F16" i="10"/>
  <c r="G16" i="10"/>
  <c r="H16" i="10"/>
  <c r="A17" i="10"/>
  <c r="B17" i="10"/>
  <c r="C17" i="10"/>
  <c r="D17" i="10"/>
  <c r="E17" i="10"/>
  <c r="F17" i="10"/>
  <c r="G17" i="10"/>
  <c r="H17" i="10"/>
  <c r="A18" i="10"/>
  <c r="B18" i="10"/>
  <c r="C18" i="10"/>
  <c r="D18" i="10"/>
  <c r="E18" i="10"/>
  <c r="F18" i="10"/>
  <c r="G18" i="10"/>
  <c r="H18" i="10"/>
  <c r="A19" i="10"/>
  <c r="B19" i="10"/>
  <c r="C19" i="10"/>
  <c r="D19" i="10"/>
  <c r="E19" i="10"/>
  <c r="F19" i="10"/>
  <c r="G19" i="10"/>
  <c r="H19" i="10"/>
  <c r="A20" i="10"/>
  <c r="B20" i="10"/>
  <c r="C20" i="10"/>
  <c r="D20" i="10"/>
  <c r="E20" i="10"/>
  <c r="F20" i="10"/>
  <c r="G20" i="10"/>
  <c r="H20" i="10"/>
  <c r="A21" i="10"/>
  <c r="B21" i="10"/>
  <c r="C21" i="10"/>
  <c r="D21" i="10"/>
  <c r="E21" i="10"/>
  <c r="F21" i="10"/>
  <c r="G21" i="10"/>
  <c r="H21" i="10"/>
  <c r="A22" i="10"/>
  <c r="B22" i="10"/>
  <c r="C22" i="10"/>
  <c r="D22" i="10"/>
  <c r="E22" i="10"/>
  <c r="F22" i="10"/>
  <c r="G22" i="10"/>
  <c r="H22" i="10"/>
  <c r="A23" i="10"/>
  <c r="B23" i="10"/>
  <c r="C23" i="10"/>
  <c r="D23" i="10"/>
  <c r="E23" i="10"/>
  <c r="F23" i="10"/>
  <c r="G23" i="10"/>
  <c r="H23" i="10"/>
  <c r="A24" i="10"/>
  <c r="B24" i="10"/>
  <c r="C24" i="10"/>
  <c r="D24" i="10"/>
  <c r="E24" i="10"/>
  <c r="F24" i="10"/>
  <c r="G24" i="10"/>
  <c r="H24" i="10"/>
  <c r="A25" i="10"/>
  <c r="B25" i="10"/>
  <c r="C25" i="10"/>
  <c r="D25" i="10"/>
  <c r="E25" i="10"/>
  <c r="F25" i="10"/>
  <c r="G25" i="10"/>
  <c r="H25" i="10"/>
  <c r="A26" i="10"/>
  <c r="B26" i="10"/>
  <c r="C26" i="10"/>
  <c r="D26" i="10"/>
  <c r="E26" i="10"/>
  <c r="F26" i="10"/>
  <c r="G26" i="10"/>
  <c r="H26" i="10"/>
  <c r="A27" i="10"/>
  <c r="B27" i="10"/>
  <c r="C27" i="10"/>
  <c r="D27" i="10"/>
  <c r="E27" i="10"/>
  <c r="F27" i="10"/>
  <c r="G27" i="10"/>
  <c r="H27" i="10"/>
  <c r="A28" i="10"/>
  <c r="B28" i="10"/>
  <c r="C28" i="10"/>
  <c r="D28" i="10"/>
  <c r="E28" i="10"/>
  <c r="F28" i="10"/>
  <c r="G28" i="10"/>
  <c r="H28" i="10"/>
  <c r="A29" i="10"/>
  <c r="B29" i="10"/>
  <c r="C29" i="10"/>
  <c r="D29" i="10"/>
  <c r="E29" i="10"/>
  <c r="F29" i="10"/>
  <c r="G29" i="10"/>
  <c r="H29" i="10"/>
  <c r="A30" i="10"/>
  <c r="B30" i="10"/>
  <c r="C30" i="10"/>
  <c r="D30" i="10"/>
  <c r="E30" i="10"/>
  <c r="F30" i="10"/>
  <c r="G30" i="10"/>
  <c r="H30" i="10"/>
  <c r="A31" i="10"/>
  <c r="B31" i="10"/>
  <c r="C31" i="10"/>
  <c r="D31" i="10"/>
  <c r="E31" i="10"/>
  <c r="F31" i="10"/>
  <c r="G31" i="10"/>
  <c r="H31" i="10"/>
  <c r="A32" i="10"/>
  <c r="B32" i="10"/>
  <c r="C32" i="10"/>
  <c r="D32" i="10"/>
  <c r="E32" i="10"/>
  <c r="F32" i="10"/>
  <c r="G32" i="10"/>
  <c r="H32" i="10"/>
  <c r="A33" i="10"/>
  <c r="B33" i="10"/>
  <c r="C33" i="10"/>
  <c r="D33" i="10"/>
  <c r="E33" i="10"/>
  <c r="F33" i="10"/>
  <c r="G33" i="10"/>
  <c r="H33" i="10"/>
  <c r="A34" i="10"/>
  <c r="B34" i="10"/>
  <c r="C34" i="10"/>
  <c r="D34" i="10"/>
  <c r="E34" i="10"/>
  <c r="F34" i="10"/>
  <c r="G34" i="10"/>
  <c r="H34" i="10"/>
  <c r="A35" i="10"/>
  <c r="B35" i="10"/>
  <c r="C35" i="10"/>
  <c r="D35" i="10"/>
  <c r="E35" i="10"/>
  <c r="F35" i="10"/>
  <c r="G35" i="10"/>
  <c r="H35" i="10"/>
  <c r="A36" i="10"/>
  <c r="B36" i="10"/>
  <c r="C36" i="10"/>
  <c r="D36" i="10"/>
  <c r="E36" i="10"/>
  <c r="F36" i="10"/>
  <c r="G36" i="10"/>
  <c r="H36" i="10"/>
  <c r="A3" i="10"/>
  <c r="B3" i="10"/>
  <c r="C3" i="10"/>
  <c r="D3" i="10"/>
  <c r="E3" i="10"/>
  <c r="F3" i="10"/>
  <c r="G3" i="10"/>
  <c r="H3" i="10"/>
  <c r="A4" i="10"/>
  <c r="B4" i="10"/>
  <c r="C4" i="10"/>
  <c r="D4" i="10"/>
  <c r="E4" i="10"/>
  <c r="F4" i="10"/>
  <c r="G4" i="10"/>
  <c r="H4" i="10"/>
  <c r="A5" i="10"/>
  <c r="B5" i="10"/>
  <c r="C5" i="10"/>
  <c r="D5" i="10"/>
  <c r="E5" i="10"/>
  <c r="F5" i="10"/>
  <c r="G5" i="10"/>
  <c r="H5" i="10"/>
  <c r="A6" i="10"/>
  <c r="B6" i="10"/>
  <c r="C6" i="10"/>
  <c r="D6" i="10"/>
  <c r="E6" i="10"/>
  <c r="F6" i="10"/>
  <c r="G6" i="10"/>
  <c r="H6" i="10"/>
  <c r="A7" i="10"/>
  <c r="B7" i="10"/>
  <c r="C7" i="10"/>
  <c r="D7" i="10"/>
  <c r="E7" i="10"/>
  <c r="F7" i="10"/>
  <c r="G7" i="10"/>
  <c r="H7" i="10"/>
  <c r="A8" i="10"/>
  <c r="B8" i="10"/>
  <c r="C8" i="10"/>
  <c r="D8" i="10"/>
  <c r="E8" i="10"/>
  <c r="F8" i="10"/>
  <c r="G8" i="10"/>
  <c r="H8" i="10"/>
  <c r="A9" i="10"/>
  <c r="B9" i="10"/>
  <c r="C9" i="10"/>
  <c r="D9" i="10"/>
  <c r="E9" i="10"/>
  <c r="F9" i="10"/>
  <c r="G9" i="10"/>
  <c r="H9" i="10"/>
  <c r="A10" i="10"/>
  <c r="B10" i="10"/>
  <c r="C10" i="10"/>
  <c r="D10" i="10"/>
  <c r="E10" i="10"/>
  <c r="F10" i="10"/>
  <c r="G10" i="10"/>
  <c r="H10" i="10"/>
  <c r="A11" i="10"/>
  <c r="B11" i="10"/>
  <c r="C11" i="10"/>
  <c r="D11" i="10"/>
  <c r="E11" i="10"/>
  <c r="F11" i="10"/>
  <c r="G11" i="10"/>
  <c r="H11" i="10"/>
  <c r="A12" i="10"/>
  <c r="B12" i="10"/>
  <c r="C12" i="10"/>
  <c r="D12" i="10"/>
  <c r="E12" i="10"/>
  <c r="F12" i="10"/>
  <c r="G12" i="10"/>
  <c r="H12" i="10"/>
  <c r="B2" i="10"/>
  <c r="C2" i="10"/>
  <c r="D2" i="10"/>
  <c r="E2" i="10"/>
  <c r="F2" i="10"/>
  <c r="G2" i="10"/>
  <c r="H2" i="10"/>
  <c r="A2" i="10"/>
  <c r="C3" i="9"/>
  <c r="F3" i="9"/>
  <c r="H3" i="9"/>
  <c r="C4" i="9"/>
  <c r="D4" i="9"/>
  <c r="E4" i="9"/>
  <c r="F4" i="9"/>
  <c r="H4" i="9"/>
  <c r="C5" i="9"/>
  <c r="F5" i="9"/>
  <c r="H5" i="9"/>
  <c r="C6" i="9"/>
  <c r="F6" i="9"/>
  <c r="H6" i="9"/>
  <c r="C7" i="9"/>
  <c r="D7" i="9"/>
  <c r="E7" i="9"/>
  <c r="F7" i="9"/>
  <c r="H7" i="9"/>
  <c r="C8" i="9"/>
  <c r="D8" i="9"/>
  <c r="E8" i="9"/>
  <c r="F8" i="9"/>
  <c r="H8" i="9"/>
  <c r="C9" i="9"/>
  <c r="D9" i="9"/>
  <c r="E9" i="9"/>
  <c r="F9" i="9"/>
  <c r="H9" i="9"/>
  <c r="C10" i="9"/>
  <c r="D10" i="9"/>
  <c r="E10" i="9"/>
  <c r="F10" i="9"/>
  <c r="H10" i="9"/>
  <c r="C11" i="9"/>
  <c r="F11" i="9"/>
  <c r="H11" i="9"/>
  <c r="C12" i="9"/>
  <c r="F12" i="9"/>
  <c r="H12" i="9"/>
  <c r="C13" i="9"/>
  <c r="F13" i="9"/>
  <c r="H13" i="9"/>
  <c r="C14" i="9"/>
  <c r="F14" i="9"/>
  <c r="H14" i="9"/>
  <c r="C15" i="9"/>
  <c r="F15" i="9"/>
  <c r="H15" i="9"/>
  <c r="C16" i="9"/>
  <c r="F16" i="9"/>
  <c r="C17" i="9"/>
  <c r="F17" i="9"/>
  <c r="H17" i="9"/>
  <c r="C18" i="9"/>
  <c r="D18" i="9"/>
  <c r="E18" i="9"/>
  <c r="F18" i="9"/>
  <c r="H18" i="9"/>
  <c r="C2" i="9"/>
  <c r="F2" i="9"/>
  <c r="A2" i="9"/>
  <c r="C3" i="8"/>
  <c r="F3" i="8"/>
  <c r="C4" i="8"/>
  <c r="F4" i="8"/>
  <c r="C5" i="8"/>
  <c r="F5" i="8"/>
  <c r="C6" i="8"/>
  <c r="F6" i="8"/>
  <c r="C7" i="8"/>
  <c r="F7" i="8"/>
  <c r="C8" i="8"/>
  <c r="F8" i="8"/>
  <c r="C9" i="8"/>
  <c r="F9" i="8"/>
  <c r="C10" i="8"/>
  <c r="F10" i="8"/>
  <c r="C11" i="8"/>
  <c r="F11" i="8"/>
  <c r="C12" i="8"/>
  <c r="F12" i="8"/>
  <c r="C13" i="8"/>
  <c r="F13" i="8"/>
  <c r="C14" i="8"/>
  <c r="F14" i="8"/>
  <c r="C15" i="8"/>
  <c r="F15" i="8"/>
  <c r="C16" i="8"/>
  <c r="F16" i="8"/>
  <c r="C17" i="8"/>
  <c r="F17" i="8"/>
  <c r="C18" i="8"/>
  <c r="F18" i="8"/>
  <c r="C19" i="8"/>
  <c r="F19" i="8"/>
  <c r="C20" i="8"/>
  <c r="F20" i="8"/>
  <c r="C21" i="8"/>
  <c r="F21" i="8"/>
  <c r="C22" i="8"/>
  <c r="F22" i="8"/>
  <c r="C23" i="8"/>
  <c r="F23" i="8"/>
  <c r="C24" i="8"/>
  <c r="F24" i="8"/>
  <c r="C25" i="8"/>
  <c r="F25" i="8"/>
  <c r="C26" i="8"/>
  <c r="F26" i="8"/>
  <c r="C27" i="8"/>
  <c r="F27" i="8"/>
  <c r="C28" i="8"/>
  <c r="F28" i="8"/>
  <c r="C29" i="8"/>
  <c r="F29" i="8"/>
  <c r="C30" i="8"/>
  <c r="F30" i="8"/>
  <c r="C31" i="8"/>
  <c r="F31" i="8"/>
  <c r="C32" i="8"/>
  <c r="F32" i="8"/>
  <c r="C33" i="8"/>
  <c r="F33" i="8"/>
  <c r="C34" i="8"/>
  <c r="F34" i="8"/>
  <c r="C35" i="8"/>
  <c r="F35" i="8"/>
  <c r="C36" i="8"/>
  <c r="F36" i="8"/>
  <c r="C37" i="8"/>
  <c r="F37" i="8"/>
  <c r="C38" i="8"/>
  <c r="F38" i="8"/>
  <c r="C39" i="8"/>
  <c r="F39" i="8"/>
  <c r="C40" i="8"/>
  <c r="F40" i="8"/>
  <c r="C41" i="8"/>
  <c r="F41" i="8"/>
  <c r="C42" i="8"/>
  <c r="F42" i="8"/>
  <c r="F2" i="8"/>
  <c r="C2" i="8"/>
  <c r="A3" i="7"/>
  <c r="B3" i="7"/>
  <c r="A4" i="7"/>
  <c r="B4" i="7"/>
  <c r="A5" i="7"/>
  <c r="B5" i="7"/>
  <c r="A6" i="7"/>
  <c r="B6" i="7"/>
  <c r="A7" i="7"/>
  <c r="B7" i="7"/>
  <c r="A8" i="7"/>
  <c r="B8" i="7"/>
  <c r="A9" i="7"/>
  <c r="B9" i="7"/>
  <c r="A10" i="7"/>
  <c r="B10" i="7"/>
  <c r="A11" i="7"/>
  <c r="B11" i="7"/>
  <c r="A12" i="7"/>
  <c r="B12" i="7"/>
  <c r="A13" i="7"/>
  <c r="B13" i="7"/>
  <c r="A14" i="7"/>
  <c r="B14" i="7"/>
  <c r="A15" i="7"/>
  <c r="B15" i="7"/>
  <c r="A16" i="7"/>
  <c r="B16" i="7"/>
  <c r="A17" i="7"/>
  <c r="B17" i="7"/>
  <c r="A18" i="7"/>
  <c r="B18" i="7"/>
  <c r="A19" i="7"/>
  <c r="B19" i="7"/>
  <c r="A20" i="7"/>
  <c r="B20" i="7"/>
  <c r="A21" i="7"/>
  <c r="B21" i="7"/>
  <c r="A22" i="7"/>
  <c r="B22" i="7"/>
  <c r="A23" i="7"/>
  <c r="B23" i="7"/>
  <c r="A24" i="7"/>
  <c r="B24" i="7"/>
  <c r="A25" i="7"/>
  <c r="B25" i="7"/>
  <c r="A26" i="7"/>
  <c r="B26" i="7"/>
  <c r="A27" i="7"/>
  <c r="B27" i="7"/>
  <c r="A28" i="7"/>
  <c r="B28" i="7"/>
  <c r="A29" i="7"/>
  <c r="B29" i="7"/>
  <c r="A30" i="7"/>
  <c r="B30" i="7"/>
  <c r="A31" i="7"/>
  <c r="B31" i="7"/>
  <c r="A32" i="7"/>
  <c r="B32" i="7"/>
  <c r="A33" i="7"/>
  <c r="B33" i="7"/>
  <c r="A34" i="7"/>
  <c r="B34" i="7"/>
  <c r="A35" i="7"/>
  <c r="B35" i="7"/>
  <c r="A36" i="7"/>
  <c r="B36" i="7"/>
  <c r="A37" i="7"/>
  <c r="B37" i="7"/>
  <c r="A38" i="7"/>
  <c r="B38" i="7"/>
  <c r="E3" i="7"/>
  <c r="E4" i="7"/>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34" i="7"/>
  <c r="E35" i="7"/>
  <c r="E36" i="7"/>
  <c r="E37" i="7"/>
  <c r="E38" i="7"/>
  <c r="H3" i="7"/>
  <c r="H4" i="7"/>
  <c r="H5" i="7"/>
  <c r="H6" i="7"/>
  <c r="H7" i="7"/>
  <c r="H8" i="7"/>
  <c r="H9" i="7"/>
  <c r="H10" i="7"/>
  <c r="H11" i="7"/>
  <c r="H12" i="7"/>
  <c r="H13" i="7"/>
  <c r="H14" i="7"/>
  <c r="H15" i="7"/>
  <c r="H16" i="7"/>
  <c r="H17" i="7"/>
  <c r="H18" i="7"/>
  <c r="H19" i="7"/>
  <c r="H20" i="7"/>
  <c r="H21" i="7"/>
  <c r="H22" i="7"/>
  <c r="H23" i="7"/>
  <c r="H24" i="7"/>
  <c r="H25" i="7"/>
  <c r="H26" i="7"/>
  <c r="H27" i="7"/>
  <c r="H28" i="7"/>
  <c r="H29" i="7"/>
  <c r="H30" i="7"/>
  <c r="H31" i="7"/>
  <c r="H32" i="7"/>
  <c r="H33" i="7"/>
  <c r="H34" i="7"/>
  <c r="H35" i="7"/>
  <c r="H36" i="7"/>
  <c r="H37" i="7"/>
  <c r="H38" i="7"/>
  <c r="H2" i="7"/>
  <c r="E2" i="7"/>
  <c r="D2" i="7"/>
  <c r="B2" i="7"/>
  <c r="A2" i="7"/>
  <c r="H6" i="6"/>
  <c r="H17" i="6"/>
  <c r="H18" i="6"/>
  <c r="H7" i="6"/>
  <c r="H8" i="6"/>
  <c r="H9" i="6"/>
  <c r="H13" i="6"/>
  <c r="H19" i="6"/>
  <c r="H3" i="6"/>
  <c r="H4" i="6"/>
  <c r="H5" i="6"/>
  <c r="H10" i="6"/>
  <c r="H11" i="6"/>
  <c r="H12" i="6"/>
  <c r="H14" i="6"/>
  <c r="H15" i="6"/>
  <c r="D6" i="6"/>
  <c r="E6" i="6"/>
  <c r="D17" i="6"/>
  <c r="E17" i="6"/>
  <c r="D18" i="6"/>
  <c r="E18" i="6"/>
  <c r="D7" i="6"/>
  <c r="E7" i="6"/>
  <c r="D8" i="6"/>
  <c r="E8" i="6"/>
  <c r="D9" i="6"/>
  <c r="E9" i="6"/>
  <c r="D13" i="6"/>
  <c r="E13" i="6"/>
  <c r="D16" i="6"/>
  <c r="E16" i="6"/>
  <c r="D19" i="6"/>
  <c r="E19" i="6"/>
  <c r="D3" i="6"/>
  <c r="E3" i="6"/>
  <c r="D4" i="6"/>
  <c r="E4" i="6"/>
  <c r="D5" i="6"/>
  <c r="E5" i="6"/>
  <c r="D10" i="6"/>
  <c r="E10" i="6"/>
  <c r="D11" i="6"/>
  <c r="E11" i="6"/>
  <c r="D12" i="6"/>
  <c r="E12" i="6"/>
  <c r="D14" i="6"/>
  <c r="E14" i="6"/>
  <c r="D15" i="6"/>
  <c r="E15" i="6"/>
  <c r="A6" i="6"/>
  <c r="B6" i="6"/>
  <c r="A17" i="6"/>
  <c r="B17" i="6"/>
  <c r="A18" i="6"/>
  <c r="B18" i="6"/>
  <c r="A7" i="6"/>
  <c r="B7" i="6"/>
  <c r="A8" i="6"/>
  <c r="B8" i="6"/>
  <c r="A9" i="6"/>
  <c r="B9" i="6"/>
  <c r="A13" i="6"/>
  <c r="B13" i="6"/>
  <c r="A16" i="6"/>
  <c r="B16" i="6"/>
  <c r="A19" i="6"/>
  <c r="B19" i="6"/>
  <c r="A3" i="6"/>
  <c r="B3" i="6"/>
  <c r="A4" i="6"/>
  <c r="B4" i="6"/>
  <c r="A5" i="6"/>
  <c r="B5" i="6"/>
  <c r="A10" i="6"/>
  <c r="B10" i="6"/>
  <c r="A11" i="6"/>
  <c r="B11" i="6"/>
  <c r="A12" i="6"/>
  <c r="B12" i="6"/>
  <c r="A14" i="6"/>
  <c r="B14" i="6"/>
  <c r="A15" i="6"/>
  <c r="B15" i="6"/>
  <c r="E2" i="6"/>
  <c r="D2" i="6"/>
  <c r="B2" i="6"/>
  <c r="A2" i="6"/>
  <c r="H3" i="5"/>
  <c r="H4" i="5"/>
  <c r="H5" i="5"/>
  <c r="H6" i="5"/>
  <c r="H7" i="5"/>
  <c r="H8" i="5"/>
  <c r="H9" i="5"/>
  <c r="H10" i="5"/>
  <c r="H11" i="5"/>
  <c r="H12" i="5"/>
  <c r="H13" i="5"/>
  <c r="H14" i="5"/>
  <c r="H15" i="5"/>
  <c r="H16" i="5"/>
  <c r="H17" i="5"/>
  <c r="H18" i="5"/>
  <c r="H19" i="5"/>
  <c r="H20" i="5"/>
  <c r="H21" i="5"/>
  <c r="H22" i="5"/>
  <c r="H23" i="5"/>
  <c r="H24" i="5"/>
  <c r="H25" i="5"/>
  <c r="H26" i="5"/>
  <c r="H27" i="5"/>
  <c r="H28" i="5"/>
  <c r="H29" i="5"/>
  <c r="H30" i="5"/>
  <c r="H31" i="5"/>
  <c r="H32" i="5"/>
  <c r="H33" i="5"/>
  <c r="H34" i="5"/>
  <c r="H35" i="5"/>
  <c r="H36" i="5"/>
  <c r="D3" i="5"/>
  <c r="E3" i="5"/>
  <c r="D4" i="5"/>
  <c r="E4" i="5"/>
  <c r="D5" i="5"/>
  <c r="E5" i="5"/>
  <c r="D6" i="5"/>
  <c r="E6" i="5"/>
  <c r="D7" i="5"/>
  <c r="E7" i="5"/>
  <c r="D8" i="5"/>
  <c r="E8" i="5"/>
  <c r="D9" i="5"/>
  <c r="E9" i="5"/>
  <c r="D10" i="5"/>
  <c r="E10" i="5"/>
  <c r="D11" i="5"/>
  <c r="E11" i="5"/>
  <c r="D12" i="5"/>
  <c r="E12" i="5"/>
  <c r="A3" i="5"/>
  <c r="B3" i="5"/>
  <c r="A4" i="5"/>
  <c r="B4" i="5"/>
  <c r="A5" i="5"/>
  <c r="B5" i="5"/>
  <c r="A6" i="5"/>
  <c r="B6" i="5"/>
  <c r="A7" i="5"/>
  <c r="B7" i="5"/>
  <c r="A8" i="5"/>
  <c r="B8" i="5"/>
  <c r="A9" i="5"/>
  <c r="B9" i="5"/>
  <c r="A10" i="5"/>
  <c r="B10" i="5"/>
  <c r="A11" i="5"/>
  <c r="B11" i="5"/>
  <c r="A12" i="5"/>
  <c r="B12" i="5"/>
  <c r="A13" i="5"/>
  <c r="B13" i="5"/>
  <c r="A14" i="5"/>
  <c r="B14" i="5"/>
  <c r="A15" i="5"/>
  <c r="B15" i="5"/>
  <c r="A16" i="5"/>
  <c r="B16" i="5"/>
  <c r="A17" i="5"/>
  <c r="B17" i="5"/>
  <c r="A18" i="5"/>
  <c r="B18" i="5"/>
  <c r="A19" i="5"/>
  <c r="B19" i="5"/>
  <c r="A20" i="5"/>
  <c r="B20" i="5"/>
  <c r="A21" i="5"/>
  <c r="B21" i="5"/>
  <c r="A22" i="5"/>
  <c r="B22" i="5"/>
  <c r="A23" i="5"/>
  <c r="B23" i="5"/>
  <c r="A24" i="5"/>
  <c r="B24" i="5"/>
  <c r="A25" i="5"/>
  <c r="B25" i="5"/>
  <c r="A26" i="5"/>
  <c r="B26" i="5"/>
  <c r="A27" i="5"/>
  <c r="B27" i="5"/>
  <c r="A28" i="5"/>
  <c r="B28" i="5"/>
  <c r="A29" i="5"/>
  <c r="B29" i="5"/>
  <c r="A30" i="5"/>
  <c r="B30" i="5"/>
  <c r="A31" i="5"/>
  <c r="B31" i="5"/>
  <c r="A32" i="5"/>
  <c r="B32" i="5"/>
  <c r="A33" i="5"/>
  <c r="B33" i="5"/>
  <c r="A34" i="5"/>
  <c r="B34" i="5"/>
  <c r="A35" i="5"/>
  <c r="B35" i="5"/>
  <c r="A36" i="5"/>
  <c r="B36" i="5"/>
  <c r="H2" i="5"/>
  <c r="E2" i="5"/>
  <c r="D2" i="5"/>
  <c r="B2" i="5"/>
  <c r="A2" i="5"/>
  <c r="H9" i="1"/>
  <c r="H10" i="1"/>
  <c r="H16" i="1"/>
  <c r="H16" i="12" s="1"/>
  <c r="H4" i="1"/>
  <c r="H4" i="12" s="1"/>
  <c r="H7" i="1"/>
  <c r="H8" i="1"/>
  <c r="H8" i="12" s="1"/>
  <c r="H2" i="1"/>
  <c r="H2" i="12" s="1"/>
  <c r="H5" i="1"/>
  <c r="H11" i="1"/>
  <c r="H12" i="1"/>
  <c r="H6" i="1"/>
  <c r="H13" i="1"/>
  <c r="H13" i="12" s="1"/>
  <c r="H14" i="1"/>
  <c r="H15" i="1"/>
  <c r="H15" i="12" s="1"/>
  <c r="D9" i="1"/>
  <c r="D9" i="12" s="1"/>
  <c r="E9" i="1"/>
  <c r="E9" i="12" s="1"/>
  <c r="D10" i="1"/>
  <c r="D10" i="12" s="1"/>
  <c r="E10" i="1"/>
  <c r="E10" i="12" s="1"/>
  <c r="D16" i="1"/>
  <c r="D16" i="12" s="1"/>
  <c r="E16" i="1"/>
  <c r="E16" i="12" s="1"/>
  <c r="D4" i="1"/>
  <c r="D4" i="12" s="1"/>
  <c r="E4" i="1"/>
  <c r="E4" i="12" s="1"/>
  <c r="D7" i="1"/>
  <c r="D7" i="12" s="1"/>
  <c r="E7" i="1"/>
  <c r="E7" i="12" s="1"/>
  <c r="D8" i="1"/>
  <c r="D8" i="12" s="1"/>
  <c r="E8" i="1"/>
  <c r="E8" i="12" s="1"/>
  <c r="D2" i="1"/>
  <c r="D2" i="12" s="1"/>
  <c r="E2" i="1"/>
  <c r="E2" i="12" s="1"/>
  <c r="D5" i="1"/>
  <c r="D5" i="12" s="1"/>
  <c r="E5" i="1"/>
  <c r="E5" i="12" s="1"/>
  <c r="D11" i="1"/>
  <c r="D11" i="12" s="1"/>
  <c r="E11" i="1"/>
  <c r="E11" i="12" s="1"/>
  <c r="D12" i="1"/>
  <c r="D12" i="12" s="1"/>
  <c r="E12" i="1"/>
  <c r="E12" i="12" s="1"/>
  <c r="D6" i="1"/>
  <c r="D6" i="12" s="1"/>
  <c r="E6" i="1"/>
  <c r="E6" i="12" s="1"/>
  <c r="D13" i="1"/>
  <c r="D13" i="12" s="1"/>
  <c r="E13" i="1"/>
  <c r="E13" i="12" s="1"/>
  <c r="D14" i="1"/>
  <c r="D14" i="12" s="1"/>
  <c r="E14" i="1"/>
  <c r="E14" i="12" s="1"/>
  <c r="D15" i="1"/>
  <c r="D15" i="12" s="1"/>
  <c r="E15" i="1"/>
  <c r="E15" i="12" s="1"/>
  <c r="A9" i="1"/>
  <c r="A9" i="12" s="1"/>
  <c r="B9" i="1"/>
  <c r="B9" i="12" s="1"/>
  <c r="A10" i="1"/>
  <c r="A10" i="12" s="1"/>
  <c r="B10" i="1"/>
  <c r="B10" i="12" s="1"/>
  <c r="A16" i="1"/>
  <c r="A16" i="12" s="1"/>
  <c r="B16" i="1"/>
  <c r="B16" i="12" s="1"/>
  <c r="A4" i="1"/>
  <c r="A4" i="12" s="1"/>
  <c r="B4" i="1"/>
  <c r="B4" i="12" s="1"/>
  <c r="A7" i="1"/>
  <c r="A7" i="12" s="1"/>
  <c r="B7" i="1"/>
  <c r="B7" i="12" s="1"/>
  <c r="A8" i="1"/>
  <c r="A8" i="12" s="1"/>
  <c r="B8" i="1"/>
  <c r="B8" i="12" s="1"/>
  <c r="A2" i="1"/>
  <c r="B2" i="1"/>
  <c r="B2" i="12" s="1"/>
  <c r="A5" i="1"/>
  <c r="A5" i="12" s="1"/>
  <c r="B5" i="1"/>
  <c r="B5" i="12" s="1"/>
  <c r="A11" i="1"/>
  <c r="A11" i="12" s="1"/>
  <c r="B11" i="1"/>
  <c r="B11" i="12" s="1"/>
  <c r="A12" i="1"/>
  <c r="A12" i="12" s="1"/>
  <c r="B12" i="1"/>
  <c r="B12" i="12" s="1"/>
  <c r="A6" i="1"/>
  <c r="A6" i="12" s="1"/>
  <c r="B6" i="1"/>
  <c r="B6" i="12" s="1"/>
  <c r="A13" i="1"/>
  <c r="A13" i="12" s="1"/>
  <c r="B13" i="1"/>
  <c r="B13" i="12" s="1"/>
  <c r="A14" i="1"/>
  <c r="A14" i="12" s="1"/>
  <c r="B14" i="1"/>
  <c r="B14" i="12" s="1"/>
  <c r="A15" i="1"/>
  <c r="A15" i="12" s="1"/>
  <c r="B15" i="1"/>
  <c r="B15" i="12" s="1"/>
  <c r="H3" i="1"/>
  <c r="E3" i="1"/>
  <c r="E3" i="12" s="1"/>
  <c r="D3" i="1"/>
  <c r="D3" i="12" s="1"/>
  <c r="B3" i="1"/>
  <c r="B3" i="12" s="1"/>
  <c r="A3" i="1"/>
  <c r="A3" i="12" s="1"/>
  <c r="H11" i="3"/>
  <c r="H12" i="3"/>
  <c r="H13" i="3"/>
  <c r="H14" i="3"/>
  <c r="H15" i="3"/>
  <c r="H16" i="3"/>
  <c r="H16" i="9" s="1"/>
  <c r="H17" i="3"/>
  <c r="H19" i="3"/>
  <c r="H36" i="3"/>
  <c r="H59" i="3"/>
  <c r="H60" i="3"/>
  <c r="H61" i="3"/>
  <c r="H56" i="3"/>
  <c r="H2" i="3"/>
  <c r="H2" i="9" s="1"/>
  <c r="H5" i="3"/>
  <c r="H6" i="3"/>
  <c r="H10" i="3"/>
  <c r="H23" i="3"/>
  <c r="H24" i="3"/>
  <c r="H25" i="3"/>
  <c r="H27" i="3"/>
  <c r="H28" i="3"/>
  <c r="H28" i="9" s="1"/>
  <c r="H32" i="3"/>
  <c r="H33" i="3"/>
  <c r="H34" i="3"/>
  <c r="H37" i="3"/>
  <c r="H39" i="3"/>
  <c r="H40" i="3"/>
  <c r="H41" i="3"/>
  <c r="H43" i="3"/>
  <c r="H43" i="9" s="1"/>
  <c r="H44" i="3"/>
  <c r="H45" i="3"/>
  <c r="H52" i="3"/>
  <c r="H55" i="3"/>
  <c r="H62" i="3"/>
  <c r="H63" i="3"/>
  <c r="H66" i="3"/>
  <c r="H64" i="3"/>
  <c r="H64" i="9" s="1"/>
  <c r="H4" i="3"/>
  <c r="H7" i="3"/>
  <c r="H8" i="3"/>
  <c r="H9" i="3"/>
  <c r="H18" i="3"/>
  <c r="H20" i="3"/>
  <c r="H21" i="3"/>
  <c r="H22" i="3"/>
  <c r="H22" i="9" s="1"/>
  <c r="H26" i="3"/>
  <c r="H29" i="3"/>
  <c r="H30" i="3"/>
  <c r="H31" i="3"/>
  <c r="H35" i="3"/>
  <c r="H38" i="3"/>
  <c r="H42" i="3"/>
  <c r="H46" i="3"/>
  <c r="H46" i="9" s="1"/>
  <c r="H47" i="3"/>
  <c r="H48" i="3"/>
  <c r="H49" i="3"/>
  <c r="H50" i="3"/>
  <c r="H51" i="3"/>
  <c r="H53" i="3"/>
  <c r="H54" i="3"/>
  <c r="H57" i="3"/>
  <c r="H57" i="9" s="1"/>
  <c r="H58" i="3"/>
  <c r="H65" i="3"/>
  <c r="H67" i="3"/>
  <c r="D11" i="3"/>
  <c r="D11" i="9" s="1"/>
  <c r="E11" i="3"/>
  <c r="E11" i="9" s="1"/>
  <c r="D12" i="3"/>
  <c r="D12" i="9" s="1"/>
  <c r="E12" i="3"/>
  <c r="E12" i="9" s="1"/>
  <c r="D13" i="3"/>
  <c r="D13" i="9" s="1"/>
  <c r="E13" i="3"/>
  <c r="E13" i="9" s="1"/>
  <c r="D14" i="3"/>
  <c r="D14" i="9" s="1"/>
  <c r="E14" i="3"/>
  <c r="E14" i="9" s="1"/>
  <c r="D15" i="3"/>
  <c r="D15" i="9" s="1"/>
  <c r="E15" i="3"/>
  <c r="E15" i="9" s="1"/>
  <c r="D16" i="3"/>
  <c r="D16" i="9" s="1"/>
  <c r="E16" i="3"/>
  <c r="E16" i="9" s="1"/>
  <c r="D17" i="3"/>
  <c r="D17" i="9" s="1"/>
  <c r="E17" i="3"/>
  <c r="E17" i="9" s="1"/>
  <c r="D19" i="3"/>
  <c r="D19" i="9" s="1"/>
  <c r="E19" i="3"/>
  <c r="E19" i="9" s="1"/>
  <c r="D36" i="3"/>
  <c r="D36" i="9" s="1"/>
  <c r="E36" i="3"/>
  <c r="E36" i="9" s="1"/>
  <c r="D59" i="3"/>
  <c r="D59" i="9" s="1"/>
  <c r="E59" i="3"/>
  <c r="E59" i="9" s="1"/>
  <c r="D60" i="3"/>
  <c r="D60" i="9" s="1"/>
  <c r="E60" i="3"/>
  <c r="E60" i="9" s="1"/>
  <c r="D61" i="3"/>
  <c r="D61" i="9" s="1"/>
  <c r="E61" i="3"/>
  <c r="E61" i="9" s="1"/>
  <c r="D56" i="3"/>
  <c r="D56" i="9" s="1"/>
  <c r="E56" i="3"/>
  <c r="E56" i="9" s="1"/>
  <c r="D2" i="3"/>
  <c r="D2" i="9" s="1"/>
  <c r="E2" i="3"/>
  <c r="E2" i="9" s="1"/>
  <c r="D5" i="3"/>
  <c r="D5" i="9" s="1"/>
  <c r="E5" i="3"/>
  <c r="E5" i="9" s="1"/>
  <c r="D6" i="3"/>
  <c r="D6" i="9" s="1"/>
  <c r="E6" i="3"/>
  <c r="E6" i="9" s="1"/>
  <c r="A11" i="3"/>
  <c r="A11" i="9" s="1"/>
  <c r="B11" i="3"/>
  <c r="B11" i="9" s="1"/>
  <c r="A12" i="3"/>
  <c r="A12" i="9" s="1"/>
  <c r="B12" i="3"/>
  <c r="B12" i="9" s="1"/>
  <c r="A13" i="3"/>
  <c r="A13" i="9" s="1"/>
  <c r="B13" i="3"/>
  <c r="B13" i="9" s="1"/>
  <c r="A14" i="3"/>
  <c r="A14" i="9" s="1"/>
  <c r="B14" i="3"/>
  <c r="B14" i="9" s="1"/>
  <c r="A15" i="3"/>
  <c r="A15" i="9" s="1"/>
  <c r="B15" i="3"/>
  <c r="B15" i="9" s="1"/>
  <c r="A16" i="3"/>
  <c r="A16" i="9" s="1"/>
  <c r="B16" i="3"/>
  <c r="B16" i="9" s="1"/>
  <c r="A17" i="3"/>
  <c r="A17" i="9" s="1"/>
  <c r="B17" i="3"/>
  <c r="B17" i="9" s="1"/>
  <c r="A19" i="3"/>
  <c r="A19" i="9" s="1"/>
  <c r="B19" i="3"/>
  <c r="B19" i="9" s="1"/>
  <c r="A36" i="3"/>
  <c r="A36" i="9" s="1"/>
  <c r="B36" i="3"/>
  <c r="B36" i="9" s="1"/>
  <c r="A59" i="3"/>
  <c r="A59" i="9" s="1"/>
  <c r="B59" i="3"/>
  <c r="B59" i="9" s="1"/>
  <c r="A60" i="3"/>
  <c r="A60" i="9" s="1"/>
  <c r="B60" i="3"/>
  <c r="B60" i="9" s="1"/>
  <c r="A61" i="3"/>
  <c r="A61" i="9" s="1"/>
  <c r="B61" i="3"/>
  <c r="B61" i="9" s="1"/>
  <c r="A56" i="3"/>
  <c r="A56" i="9" s="1"/>
  <c r="B56" i="3"/>
  <c r="B56" i="9" s="1"/>
  <c r="A2" i="3"/>
  <c r="B2" i="3"/>
  <c r="B2" i="9" s="1"/>
  <c r="A5" i="3"/>
  <c r="A5" i="9" s="1"/>
  <c r="B5" i="3"/>
  <c r="B5" i="9" s="1"/>
  <c r="A6" i="3"/>
  <c r="A6" i="9" s="1"/>
  <c r="B6" i="3"/>
  <c r="B6" i="9" s="1"/>
  <c r="A10" i="3"/>
  <c r="A10" i="9" s="1"/>
  <c r="B10" i="3"/>
  <c r="B10" i="9" s="1"/>
  <c r="A23" i="3"/>
  <c r="A23" i="9" s="1"/>
  <c r="B23" i="3"/>
  <c r="B23" i="9" s="1"/>
  <c r="A24" i="3"/>
  <c r="A24" i="9" s="1"/>
  <c r="B24" i="3"/>
  <c r="B24" i="9" s="1"/>
  <c r="A25" i="3"/>
  <c r="A25" i="9" s="1"/>
  <c r="B25" i="3"/>
  <c r="B25" i="9" s="1"/>
  <c r="A27" i="3"/>
  <c r="A27" i="9" s="1"/>
  <c r="B27" i="3"/>
  <c r="B27" i="9" s="1"/>
  <c r="A28" i="3"/>
  <c r="A28" i="9" s="1"/>
  <c r="B28" i="3"/>
  <c r="B28" i="9" s="1"/>
  <c r="A32" i="3"/>
  <c r="A32" i="9" s="1"/>
  <c r="B32" i="3"/>
  <c r="B32" i="9" s="1"/>
  <c r="A33" i="3"/>
  <c r="A33" i="9" s="1"/>
  <c r="B33" i="3"/>
  <c r="B33" i="9" s="1"/>
  <c r="A34" i="3"/>
  <c r="A34" i="9" s="1"/>
  <c r="B34" i="3"/>
  <c r="B34" i="9" s="1"/>
  <c r="A37" i="3"/>
  <c r="A37" i="9" s="1"/>
  <c r="B37" i="3"/>
  <c r="B37" i="9" s="1"/>
  <c r="A39" i="3"/>
  <c r="A39" i="9" s="1"/>
  <c r="B39" i="3"/>
  <c r="B39" i="9" s="1"/>
  <c r="A40" i="3"/>
  <c r="A40" i="9" s="1"/>
  <c r="B40" i="3"/>
  <c r="B40" i="9" s="1"/>
  <c r="A41" i="3"/>
  <c r="A41" i="9" s="1"/>
  <c r="B41" i="3"/>
  <c r="B41" i="9" s="1"/>
  <c r="A43" i="3"/>
  <c r="A43" i="9" s="1"/>
  <c r="B43" i="3"/>
  <c r="B43" i="9" s="1"/>
  <c r="A44" i="3"/>
  <c r="A44" i="9" s="1"/>
  <c r="B44" i="3"/>
  <c r="B44" i="9" s="1"/>
  <c r="A45" i="3"/>
  <c r="A45" i="9" s="1"/>
  <c r="B45" i="3"/>
  <c r="B45" i="9" s="1"/>
  <c r="A52" i="3"/>
  <c r="A52" i="9" s="1"/>
  <c r="B52" i="3"/>
  <c r="B52" i="9" s="1"/>
  <c r="A55" i="3"/>
  <c r="A55" i="9" s="1"/>
  <c r="B55" i="3"/>
  <c r="B55" i="9" s="1"/>
  <c r="A62" i="3"/>
  <c r="A62" i="9" s="1"/>
  <c r="B62" i="3"/>
  <c r="B62" i="9" s="1"/>
  <c r="A63" i="3"/>
  <c r="A63" i="9" s="1"/>
  <c r="B63" i="3"/>
  <c r="B63" i="9" s="1"/>
  <c r="A66" i="3"/>
  <c r="A66" i="9" s="1"/>
  <c r="B66" i="3"/>
  <c r="B66" i="9" s="1"/>
  <c r="A64" i="3"/>
  <c r="A64" i="9" s="1"/>
  <c r="B64" i="3"/>
  <c r="B64" i="9" s="1"/>
  <c r="A4" i="3"/>
  <c r="A4" i="9" s="1"/>
  <c r="B4" i="3"/>
  <c r="B4" i="9" s="1"/>
  <c r="A7" i="3"/>
  <c r="A7" i="9" s="1"/>
  <c r="B7" i="3"/>
  <c r="B7" i="9" s="1"/>
  <c r="A8" i="3"/>
  <c r="A8" i="9" s="1"/>
  <c r="B8" i="3"/>
  <c r="B8" i="9" s="1"/>
  <c r="A9" i="3"/>
  <c r="A9" i="9" s="1"/>
  <c r="B9" i="3"/>
  <c r="B9" i="9" s="1"/>
  <c r="A18" i="3"/>
  <c r="A18" i="9" s="1"/>
  <c r="B18" i="3"/>
  <c r="B18" i="9" s="1"/>
  <c r="A20" i="3"/>
  <c r="A20" i="9" s="1"/>
  <c r="B20" i="3"/>
  <c r="B20" i="9" s="1"/>
  <c r="A21" i="3"/>
  <c r="A21" i="9" s="1"/>
  <c r="B21" i="3"/>
  <c r="B21" i="9" s="1"/>
  <c r="A22" i="3"/>
  <c r="A22" i="9" s="1"/>
  <c r="B22" i="3"/>
  <c r="B22" i="9" s="1"/>
  <c r="A26" i="3"/>
  <c r="A26" i="9" s="1"/>
  <c r="B26" i="3"/>
  <c r="B26" i="9" s="1"/>
  <c r="A29" i="3"/>
  <c r="A29" i="9" s="1"/>
  <c r="B29" i="3"/>
  <c r="B29" i="9" s="1"/>
  <c r="A30" i="3"/>
  <c r="A30" i="9" s="1"/>
  <c r="B30" i="3"/>
  <c r="B30" i="9" s="1"/>
  <c r="A31" i="3"/>
  <c r="A31" i="9" s="1"/>
  <c r="B31" i="3"/>
  <c r="B31" i="9" s="1"/>
  <c r="A35" i="3"/>
  <c r="A35" i="9" s="1"/>
  <c r="B35" i="3"/>
  <c r="B35" i="9" s="1"/>
  <c r="A38" i="3"/>
  <c r="A38" i="9" s="1"/>
  <c r="B38" i="3"/>
  <c r="B38" i="9" s="1"/>
  <c r="A42" i="3"/>
  <c r="A42" i="9" s="1"/>
  <c r="B42" i="3"/>
  <c r="B42" i="9" s="1"/>
  <c r="A46" i="3"/>
  <c r="A46" i="9" s="1"/>
  <c r="B46" i="3"/>
  <c r="B46" i="9" s="1"/>
  <c r="A47" i="3"/>
  <c r="A47" i="9" s="1"/>
  <c r="B47" i="3"/>
  <c r="B47" i="9" s="1"/>
  <c r="A48" i="3"/>
  <c r="A48" i="9" s="1"/>
  <c r="B48" i="3"/>
  <c r="B48" i="9" s="1"/>
  <c r="A49" i="3"/>
  <c r="A49" i="9" s="1"/>
  <c r="B49" i="3"/>
  <c r="B49" i="9" s="1"/>
  <c r="A50" i="3"/>
  <c r="A50" i="9" s="1"/>
  <c r="B50" i="3"/>
  <c r="B50" i="9" s="1"/>
  <c r="A51" i="3"/>
  <c r="A51" i="9" s="1"/>
  <c r="B51" i="3"/>
  <c r="B51" i="9" s="1"/>
  <c r="A53" i="3"/>
  <c r="A53" i="9" s="1"/>
  <c r="B53" i="3"/>
  <c r="B53" i="9" s="1"/>
  <c r="A54" i="3"/>
  <c r="A54" i="9" s="1"/>
  <c r="B54" i="3"/>
  <c r="B54" i="9" s="1"/>
  <c r="A57" i="3"/>
  <c r="A57" i="9" s="1"/>
  <c r="B57" i="3"/>
  <c r="B57" i="9" s="1"/>
  <c r="A58" i="3"/>
  <c r="A58" i="9" s="1"/>
  <c r="B58" i="3"/>
  <c r="B58" i="9" s="1"/>
  <c r="A65" i="3"/>
  <c r="A65" i="9" s="1"/>
  <c r="B65" i="3"/>
  <c r="B65" i="9" s="1"/>
  <c r="A67" i="3"/>
  <c r="A67" i="9" s="1"/>
  <c r="B67" i="3"/>
  <c r="B67" i="9" s="1"/>
  <c r="H3" i="3"/>
  <c r="E3" i="3"/>
  <c r="E3" i="9" s="1"/>
  <c r="D3" i="3"/>
  <c r="D3" i="9" s="1"/>
  <c r="B3" i="3"/>
  <c r="B3" i="9" s="1"/>
  <c r="A3" i="3"/>
  <c r="A3" i="9" s="1"/>
  <c r="H6" i="2"/>
  <c r="H6" i="8" s="1"/>
  <c r="H7" i="2"/>
  <c r="H8" i="2"/>
  <c r="H16" i="2"/>
  <c r="H18" i="2"/>
  <c r="H23" i="2"/>
  <c r="H24" i="2"/>
  <c r="H2" i="2"/>
  <c r="H3" i="2"/>
  <c r="H3" i="8" s="1"/>
  <c r="H5" i="2"/>
  <c r="H5" i="8" s="1"/>
  <c r="H9" i="2"/>
  <c r="H9" i="8" s="1"/>
  <c r="H10" i="2"/>
  <c r="H10" i="8" s="1"/>
  <c r="H11" i="2"/>
  <c r="H11" i="8" s="1"/>
  <c r="H13" i="2"/>
  <c r="H13" i="8" s="1"/>
  <c r="H15" i="2"/>
  <c r="H17" i="2"/>
  <c r="H17" i="8" s="1"/>
  <c r="H19" i="2"/>
  <c r="H19" i="8" s="1"/>
  <c r="H20" i="2"/>
  <c r="H20" i="8" s="1"/>
  <c r="H21" i="2"/>
  <c r="H21" i="8" s="1"/>
  <c r="H22" i="2"/>
  <c r="H22" i="8" s="1"/>
  <c r="H31" i="2"/>
  <c r="H37" i="2"/>
  <c r="H37" i="8" s="1"/>
  <c r="H39" i="2"/>
  <c r="H42" i="2"/>
  <c r="H12" i="2"/>
  <c r="H12" i="8" s="1"/>
  <c r="H14" i="2"/>
  <c r="H14" i="8" s="1"/>
  <c r="H25" i="2"/>
  <c r="H25" i="8" s="1"/>
  <c r="H26" i="2"/>
  <c r="H26" i="8" s="1"/>
  <c r="H29" i="2"/>
  <c r="H29" i="8" s="1"/>
  <c r="H30" i="2"/>
  <c r="H32" i="2"/>
  <c r="H33" i="2"/>
  <c r="H33" i="8" s="1"/>
  <c r="H34" i="2"/>
  <c r="H35" i="2"/>
  <c r="H36" i="2"/>
  <c r="H36" i="8" s="1"/>
  <c r="H38" i="2"/>
  <c r="H38" i="8" s="1"/>
  <c r="H40" i="2"/>
  <c r="H40" i="8" s="1"/>
  <c r="H41" i="2"/>
  <c r="H41" i="8" s="1"/>
  <c r="H27" i="2"/>
  <c r="H27" i="8" s="1"/>
  <c r="H28" i="2"/>
  <c r="H28" i="8" s="1"/>
  <c r="D6" i="2"/>
  <c r="E6" i="2"/>
  <c r="D7" i="2"/>
  <c r="E7" i="2"/>
  <c r="E7" i="8" s="1"/>
  <c r="D8" i="2"/>
  <c r="D8" i="8" s="1"/>
  <c r="E8" i="2"/>
  <c r="D16" i="2"/>
  <c r="E16" i="2"/>
  <c r="D18" i="2"/>
  <c r="E18" i="2"/>
  <c r="D23" i="2"/>
  <c r="E23" i="2"/>
  <c r="E23" i="8" s="1"/>
  <c r="D24" i="2"/>
  <c r="D24" i="8" s="1"/>
  <c r="E24" i="2"/>
  <c r="D2" i="2"/>
  <c r="E2" i="2"/>
  <c r="D3" i="2"/>
  <c r="D3" i="8" s="1"/>
  <c r="E3" i="2"/>
  <c r="E3" i="8" s="1"/>
  <c r="D5" i="2"/>
  <c r="E5" i="2"/>
  <c r="E5" i="8" s="1"/>
  <c r="D9" i="2"/>
  <c r="E9" i="2"/>
  <c r="E9" i="8" s="1"/>
  <c r="D10" i="2"/>
  <c r="D10" i="8" s="1"/>
  <c r="E10" i="2"/>
  <c r="E10" i="8" s="1"/>
  <c r="D11" i="2"/>
  <c r="D11" i="8" s="1"/>
  <c r="E11" i="2"/>
  <c r="E11" i="8" s="1"/>
  <c r="D13" i="2"/>
  <c r="E13" i="2"/>
  <c r="E13" i="8" s="1"/>
  <c r="D15" i="2"/>
  <c r="D15" i="8" s="1"/>
  <c r="E15" i="2"/>
  <c r="E15" i="8" s="1"/>
  <c r="D17" i="2"/>
  <c r="E17" i="2"/>
  <c r="D19" i="2"/>
  <c r="D19" i="8" s="1"/>
  <c r="E19" i="2"/>
  <c r="E19" i="8" s="1"/>
  <c r="D20" i="2"/>
  <c r="D20" i="8" s="1"/>
  <c r="E20" i="2"/>
  <c r="E20" i="8" s="1"/>
  <c r="D21" i="2"/>
  <c r="D21" i="8" s="1"/>
  <c r="E21" i="2"/>
  <c r="E21" i="8" s="1"/>
  <c r="D22" i="2"/>
  <c r="D22" i="8" s="1"/>
  <c r="E22" i="2"/>
  <c r="E22" i="8" s="1"/>
  <c r="D31" i="2"/>
  <c r="E31" i="2"/>
  <c r="D37" i="2"/>
  <c r="E37" i="2"/>
  <c r="E37" i="8" s="1"/>
  <c r="D39" i="2"/>
  <c r="D39" i="8" s="1"/>
  <c r="E39" i="2"/>
  <c r="D42" i="2"/>
  <c r="E42" i="2"/>
  <c r="D12" i="2"/>
  <c r="D12" i="8" s="1"/>
  <c r="E12" i="2"/>
  <c r="D14" i="2"/>
  <c r="D14" i="8" s="1"/>
  <c r="E14" i="2"/>
  <c r="E14" i="8" s="1"/>
  <c r="D25" i="2"/>
  <c r="E25" i="2"/>
  <c r="E25" i="8" s="1"/>
  <c r="D26" i="2"/>
  <c r="D26" i="8" s="1"/>
  <c r="E26" i="2"/>
  <c r="E26" i="8" s="1"/>
  <c r="D29" i="2"/>
  <c r="E29" i="2"/>
  <c r="D30" i="2"/>
  <c r="D30" i="8" s="1"/>
  <c r="E30" i="2"/>
  <c r="E30" i="8" s="1"/>
  <c r="D32" i="2"/>
  <c r="D32" i="8" s="1"/>
  <c r="E32" i="2"/>
  <c r="D33" i="2"/>
  <c r="E33" i="2"/>
  <c r="D34" i="2"/>
  <c r="E34" i="2"/>
  <c r="D35" i="2"/>
  <c r="D35" i="8" s="1"/>
  <c r="E35" i="2"/>
  <c r="E35" i="8" s="1"/>
  <c r="D36" i="2"/>
  <c r="D36" i="8" s="1"/>
  <c r="E36" i="2"/>
  <c r="D38" i="2"/>
  <c r="D38" i="8" s="1"/>
  <c r="E38" i="2"/>
  <c r="E38" i="8" s="1"/>
  <c r="D40" i="2"/>
  <c r="E40" i="2"/>
  <c r="D41" i="2"/>
  <c r="E41" i="2"/>
  <c r="E41" i="8" s="1"/>
  <c r="D27" i="2"/>
  <c r="D27" i="8" s="1"/>
  <c r="E27" i="2"/>
  <c r="E27" i="8" s="1"/>
  <c r="D28" i="2"/>
  <c r="D28" i="8" s="1"/>
  <c r="E28" i="2"/>
  <c r="A6" i="2"/>
  <c r="B6" i="2"/>
  <c r="A7" i="2"/>
  <c r="A7" i="8" s="1"/>
  <c r="B7" i="2"/>
  <c r="B7" i="8" s="1"/>
  <c r="A8" i="2"/>
  <c r="A8" i="8" s="1"/>
  <c r="B8" i="2"/>
  <c r="A16" i="2"/>
  <c r="B16" i="2"/>
  <c r="A18" i="2"/>
  <c r="B18" i="2"/>
  <c r="A23" i="2"/>
  <c r="B23" i="2"/>
  <c r="B23" i="8" s="1"/>
  <c r="A24" i="2"/>
  <c r="A24" i="8" s="1"/>
  <c r="B24" i="2"/>
  <c r="A2" i="2"/>
  <c r="B2" i="2"/>
  <c r="A3" i="2"/>
  <c r="A3" i="8" s="1"/>
  <c r="B3" i="2"/>
  <c r="B3" i="8" s="1"/>
  <c r="A5" i="2"/>
  <c r="B5" i="2"/>
  <c r="B5" i="8" s="1"/>
  <c r="A9" i="2"/>
  <c r="B9" i="2"/>
  <c r="B9" i="8" s="1"/>
  <c r="A10" i="2"/>
  <c r="A10" i="8" s="1"/>
  <c r="B10" i="2"/>
  <c r="B10" i="8" s="1"/>
  <c r="A11" i="2"/>
  <c r="A11" i="8" s="1"/>
  <c r="B11" i="2"/>
  <c r="B11" i="8" s="1"/>
  <c r="A13" i="2"/>
  <c r="B13" i="2"/>
  <c r="B13" i="8" s="1"/>
  <c r="A15" i="2"/>
  <c r="A15" i="8" s="1"/>
  <c r="B15" i="2"/>
  <c r="B15" i="8" s="1"/>
  <c r="A17" i="2"/>
  <c r="B17" i="2"/>
  <c r="A19" i="2"/>
  <c r="A19" i="8" s="1"/>
  <c r="B19" i="2"/>
  <c r="B19" i="8" s="1"/>
  <c r="A20" i="2"/>
  <c r="A20" i="8" s="1"/>
  <c r="B20" i="2"/>
  <c r="B20" i="8" s="1"/>
  <c r="A21" i="2"/>
  <c r="A21" i="8" s="1"/>
  <c r="B21" i="2"/>
  <c r="B21" i="8" s="1"/>
  <c r="A22" i="2"/>
  <c r="A22" i="8" s="1"/>
  <c r="B22" i="2"/>
  <c r="B22" i="8" s="1"/>
  <c r="A31" i="2"/>
  <c r="B31" i="2"/>
  <c r="A37" i="2"/>
  <c r="B37" i="2"/>
  <c r="A39" i="2"/>
  <c r="A39" i="8" s="1"/>
  <c r="B39" i="2"/>
  <c r="B39" i="8" s="1"/>
  <c r="A42" i="2"/>
  <c r="B42" i="2"/>
  <c r="A12" i="2"/>
  <c r="A12" i="8" s="1"/>
  <c r="B12" i="2"/>
  <c r="A14" i="2"/>
  <c r="A14" i="8" s="1"/>
  <c r="B14" i="2"/>
  <c r="B14" i="8" s="1"/>
  <c r="A25" i="2"/>
  <c r="B25" i="2"/>
  <c r="B25" i="8" s="1"/>
  <c r="A26" i="2"/>
  <c r="A26" i="8" s="1"/>
  <c r="B26" i="2"/>
  <c r="B26" i="8" s="1"/>
  <c r="A29" i="2"/>
  <c r="B29" i="2"/>
  <c r="A30" i="2"/>
  <c r="A30" i="8" s="1"/>
  <c r="B30" i="2"/>
  <c r="B30" i="8" s="1"/>
  <c r="A32" i="2"/>
  <c r="A32" i="8" s="1"/>
  <c r="B32" i="2"/>
  <c r="B32" i="8" s="1"/>
  <c r="A33" i="2"/>
  <c r="B33" i="2"/>
  <c r="A34" i="2"/>
  <c r="B34" i="2"/>
  <c r="A35" i="2"/>
  <c r="A35" i="8" s="1"/>
  <c r="B35" i="2"/>
  <c r="B35" i="8" s="1"/>
  <c r="A36" i="2"/>
  <c r="A36" i="8" s="1"/>
  <c r="B36" i="2"/>
  <c r="B36" i="8" s="1"/>
  <c r="A38" i="2"/>
  <c r="A38" i="8" s="1"/>
  <c r="B38" i="2"/>
  <c r="B38" i="8" s="1"/>
  <c r="A40" i="2"/>
  <c r="B40" i="2"/>
  <c r="A41" i="2"/>
  <c r="B41" i="2"/>
  <c r="A27" i="2"/>
  <c r="A27" i="8" s="1"/>
  <c r="B27" i="2"/>
  <c r="B27" i="8" s="1"/>
  <c r="A28" i="2"/>
  <c r="A28" i="8" s="1"/>
  <c r="B28" i="2"/>
  <c r="B28" i="8" s="1"/>
  <c r="H4" i="2"/>
  <c r="H4" i="8" s="1"/>
  <c r="E4" i="2"/>
  <c r="E4" i="8" s="1"/>
  <c r="D4" i="2"/>
  <c r="D4" i="8" s="1"/>
  <c r="B4" i="2"/>
  <c r="B4" i="8" s="1"/>
  <c r="A4" i="2"/>
  <c r="A4" i="8" s="1"/>
  <c r="B24" i="8" l="1"/>
  <c r="B8" i="8"/>
  <c r="E36" i="8"/>
  <c r="E32" i="8"/>
  <c r="E39" i="8"/>
  <c r="E24" i="8"/>
  <c r="E8" i="8"/>
  <c r="H30" i="8"/>
  <c r="H23" i="8"/>
  <c r="H18" i="8"/>
  <c r="H31" i="8"/>
  <c r="H16" i="8"/>
  <c r="A25" i="8"/>
  <c r="A41" i="8"/>
  <c r="A37" i="8"/>
  <c r="A13" i="8"/>
  <c r="A5" i="8"/>
  <c r="A23" i="8"/>
  <c r="D41" i="8"/>
  <c r="D37" i="8"/>
  <c r="D13" i="8"/>
  <c r="D5" i="8"/>
  <c r="D23" i="8"/>
  <c r="D7" i="8"/>
  <c r="H8" i="8"/>
  <c r="B37" i="8"/>
  <c r="B40" i="8"/>
  <c r="B34" i="8"/>
  <c r="B29" i="8"/>
  <c r="B12" i="8"/>
  <c r="B31" i="8"/>
  <c r="B18" i="8"/>
  <c r="B6" i="8"/>
  <c r="E40" i="8"/>
  <c r="E34" i="8"/>
  <c r="E29" i="8"/>
  <c r="E12" i="8"/>
  <c r="E31" i="8"/>
  <c r="E18" i="8"/>
  <c r="E6" i="8"/>
  <c r="H35" i="8"/>
  <c r="H7" i="8"/>
  <c r="A9" i="8"/>
  <c r="D25" i="8"/>
  <c r="D9" i="8"/>
  <c r="B41" i="8"/>
  <c r="A40" i="8"/>
  <c r="A34" i="8"/>
  <c r="A29" i="8"/>
  <c r="A31" i="8"/>
  <c r="A18" i="8"/>
  <c r="A6" i="8"/>
  <c r="D40" i="8"/>
  <c r="D34" i="8"/>
  <c r="D29" i="8"/>
  <c r="D31" i="8"/>
  <c r="D18" i="8"/>
  <c r="D6" i="8"/>
  <c r="H34" i="8"/>
  <c r="B33" i="8"/>
  <c r="B42" i="8"/>
  <c r="B17" i="8"/>
  <c r="B2" i="8"/>
  <c r="B16" i="8"/>
  <c r="E28" i="8"/>
  <c r="E33" i="8"/>
  <c r="E42" i="8"/>
  <c r="E17" i="8"/>
  <c r="E2" i="8"/>
  <c r="E16" i="8"/>
  <c r="H42" i="8"/>
  <c r="H2" i="8"/>
  <c r="A33" i="8"/>
  <c r="A42" i="8"/>
  <c r="A17" i="8"/>
  <c r="A2" i="8"/>
  <c r="A16" i="8"/>
  <c r="D33" i="8"/>
  <c r="D42" i="8"/>
  <c r="D17" i="8"/>
  <c r="D2" i="8"/>
  <c r="D16" i="8"/>
  <c r="H32" i="8"/>
  <c r="H39" i="8"/>
  <c r="H15" i="8"/>
  <c r="H24" i="8"/>
</calcChain>
</file>

<file path=xl/sharedStrings.xml><?xml version="1.0" encoding="utf-8"?>
<sst xmlns="http://schemas.openxmlformats.org/spreadsheetml/2006/main" count="9781" uniqueCount="673">
  <si>
    <t>Tabla de referencia de medidas de desempeño: beneficios</t>
  </si>
  <si>
    <t>Tabla de referencia de medidas de desempeño: inquietudes</t>
  </si>
  <si>
    <t>Categoría de beneficio</t>
  </si>
  <si>
    <t>Criterios de evaluación</t>
  </si>
  <si>
    <t>Preocupaciones</t>
  </si>
  <si>
    <t>Criterios de preocupación</t>
  </si>
  <si>
    <t>Fase relevante del proyecto</t>
  </si>
  <si>
    <t>Beneficios de la calidad del aire</t>
  </si>
  <si>
    <t>AQ1: Reducir emisiones (NOx, PM2.5) </t>
  </si>
  <si>
    <t>Preocupaciones (inicial)</t>
  </si>
  <si>
    <t>Con1: Potencial de desplazamientos</t>
  </si>
  <si>
    <t>Diseño</t>
  </si>
  <si>
    <t>AQ2: Facilitar tecnologías limpias y vehículos con menos emisiones </t>
  </si>
  <si>
    <t>Con2: Potencial de impactos físicos (ROW)</t>
  </si>
  <si>
    <t>AQ3: Cambio de modo a modos más limpios </t>
  </si>
  <si>
    <t>Con3: potencial para aumentar los tiempos de viaje</t>
  </si>
  <si>
    <t>Resultado</t>
  </si>
  <si>
    <t xml:space="preserve">Beneficios comunitarios (incluida la salud) </t>
  </si>
  <si>
    <t>CH1*: Reducir las emisiones (Métricas de efectos en la salud: DPM, PM2.5) </t>
  </si>
  <si>
    <t>Con4: Potencial para el desvío del tráfico</t>
  </si>
  <si>
    <t>CH2*: Reducir la exposición en los receptores (HVAC/HEPA, vegetación cercana a la carretera) </t>
  </si>
  <si>
    <t>Con5: Potencial para aumentar las emisiones localizadas/cambio de emisiones</t>
  </si>
  <si>
    <t>CH3*: Cambio de modo a transporte activo, tránsito </t>
  </si>
  <si>
    <t>Con6: Potencial de impactos en la seguridad de bicicletas/pedistas</t>
  </si>
  <si>
    <t>CH4: Mejore la experiencia del usuario (las métricas pueden variar según el modo) </t>
  </si>
  <si>
    <t>Con7: Potencial de impactos concentrados de la congestión</t>
  </si>
  <si>
    <t>CH5*: Acceso para bicicletas/peatones a parques, áreas recreativas, espacios abiertos </t>
  </si>
  <si>
    <t>Con8: Impactos potenciales de la construcción</t>
  </si>
  <si>
    <t>Construcción</t>
  </si>
  <si>
    <t xml:space="preserve">Beneficios de movilidad </t>
  </si>
  <si>
    <t>MB1: Número de pasajeros </t>
  </si>
  <si>
    <t>Con9: Potencial de aumento de VMT</t>
  </si>
  <si>
    <t>MB2: Velocidades / Tiempos de viaje (personas, mercancías)  </t>
  </si>
  <si>
    <t>Preocupaciones (adicionales)</t>
  </si>
  <si>
    <t>Con10: Potencial de aumentar los costos para el usuario</t>
  </si>
  <si>
    <t>MB3: Reducir la congestión (horas de retraso de personas y mercancías)  </t>
  </si>
  <si>
    <t>Con11: Potencial para aumentar la cobertura impermeable</t>
  </si>
  <si>
    <t>MB4: Accesibilidad modal (por zona)  </t>
  </si>
  <si>
    <t>Con12: Potencial de aumentar el desplazamiento económico</t>
  </si>
  <si>
    <t>MB5: Confiabilidad (tránsito, carretera)  </t>
  </si>
  <si>
    <t>Con13: Potencial de aumentar la contaminación acústica</t>
  </si>
  <si>
    <t>MB6: Cierres de brecha </t>
  </si>
  <si>
    <t>Con14: Potencial de reducción del número de usuarios de transporte público</t>
  </si>
  <si>
    <t>MB7: Aumento de las opciones de viaje </t>
  </si>
  <si>
    <t>Con15: Potencial de nuevas barreras/disminución del acceso</t>
  </si>
  <si>
    <t>Beneficios de seguridad</t>
  </si>
  <si>
    <t>SF1*: Protecciones para Bicicleta / Usuarios (Clase de Bicicleta) </t>
  </si>
  <si>
    <t>Con15: Potencial de aumento de la escorrentía de aguas pluviales y/o mayor riesgo de inundaciones</t>
  </si>
  <si>
    <t>SF2*:Protecciones de tráfico (bicicleta/ped) </t>
  </si>
  <si>
    <t>SF3: Seguridad personal </t>
  </si>
  <si>
    <t>SF4*: Incluye características de seguridad </t>
  </si>
  <si>
    <t>SF5: Reducción de Puntos de Conflicto (Seguridad Vehicular) </t>
  </si>
  <si>
    <t>SF6*: Funciones para calmar el tráfico </t>
  </si>
  <si>
    <t>SF7: Mejora / rehabilita la infraestructura existente </t>
  </si>
  <si>
    <t>Beneficios ambientales</t>
  </si>
  <si>
    <t>EN1: Medio ambiente mejorado gracias a los cambios de modo </t>
  </si>
  <si>
    <t>EN2: Potencial de reducción de gases de efecto invernadero </t>
  </si>
  <si>
    <t>EN3: Protege el hábitat natural (características ecológicas)  </t>
  </si>
  <si>
    <t>EN4: Características de calidad del agua, captura de agua, drenaje y gestión de inundaciones </t>
  </si>
  <si>
    <t>EN5: Reducir el uso de energía </t>
  </si>
  <si>
    <t>EN6*: Reducir la isla de calor; proporcionar refrigeración </t>
  </si>
  <si>
    <t>EN7: Potencial de reducción de ruido  </t>
  </si>
  <si>
    <t>EN8: Apoya los principios de uso eficiente de la tierra en el transporte </t>
  </si>
  <si>
    <t xml:space="preserve">Beneficios de oportunidad/prosperidad </t>
  </si>
  <si>
    <t>OP1*: Acceso a puestos de trabajo </t>
  </si>
  <si>
    <t>OP2: Accesibilidad (mejorar la movilidad para todas las edades y capacidades) </t>
  </si>
  <si>
    <t>OP3: Aumenta la Competitividad Regional </t>
  </si>
  <si>
    <t>OP4*: Desarrollo de la fuerza laboral </t>
  </si>
  <si>
    <t>OP5*: Contratación potencial dirigida, nuevos trabajos de construcción </t>
  </si>
  <si>
    <t>OP6*: Acceso a servicios de calidad de vida </t>
  </si>
  <si>
    <t>OP7*: Acceso a espacios abiertos, recreación y parques, río LA, etc. </t>
  </si>
  <si>
    <t>Beneficios de equidad</t>
  </si>
  <si>
    <t>CH1: Reducir las emisiones (Métricas de efectos en la salud: DPM, PM2.5) </t>
  </si>
  <si>
    <t>EQ-CH2: Reduces exposure to air pollution in communities facing high pollution burden and asthma rates </t>
  </si>
  <si>
    <t>CH3: Mode Shift to active transportation, transit </t>
  </si>
  <si>
    <t>EQ-CH5: aumenta el acceso a instalaciones recreativas de alta calidad en áreas que carecen de infraestructura de transporte activo y parques </t>
  </si>
  <si>
    <t>EQ-MB7: Aumenta las opciones de transporte confiables y accesibles para aquellos que no pueden o prefieren no conducir [EQ]  </t>
  </si>
  <si>
    <t>EQ-SF1: mejora la seguridad física de las personas, caminar, andar en bicicleta y rodar </t>
  </si>
  <si>
    <t>EQ-SF3: mejora las percepciones de seguridad personal de las personas que caminan, andan en bicicleta, se desplazan en bicicleta y toman el transporte público </t>
  </si>
  <si>
    <t>EQ-EN3: Contribuye a la remediación del daño ambiental o pérdida de características naturales </t>
  </si>
  <si>
    <t>EQ-EN6: incluye enverdecimiento urbano y enfriamiento para áreas con dosel de árboles bajo y alta carga de islas de calor </t>
  </si>
  <si>
    <t>EN7: Potencial de reducción de ruido </t>
  </si>
  <si>
    <t>OP1: Acceso a trabajos </t>
  </si>
  <si>
    <t>OP6: Acceso a servicios de calidad de vida </t>
  </si>
  <si>
    <t>OP7: Acceso a espacios abiertos, recreación y parques, río LA, etc.</t>
  </si>
  <si>
    <t>EQ-OP8: Aumenta la cantidad y calidad de las oportunidades de empleo para la fuerza laboral subempleada y de bajos ingresos</t>
  </si>
  <si>
    <t>EQ-OP9: Reduce costos de vivienda o transporte para hogares de bajos ingresos</t>
  </si>
  <si>
    <t>EQ-OP10: Reduce el riesgo de desplazamiento residencial o comercial</t>
  </si>
  <si>
    <t>Beneficios de sostenibilidad</t>
  </si>
  <si>
    <t>SA1: Proporciona infraestructura, servicios y/o tecnología para reducir la dependencia de modos de viaje y movimiento de mercancías contaminantes y que consumen mucha energía.</t>
  </si>
  <si>
    <t>SA2: Proporciona infraestructura para promover la actividad física y la salud a través del transporte activo y la recreación.</t>
  </si>
  <si>
    <t>SA3: Mejora la resiliencia climática a través de infraestructura que mitigue los impactos de las inundaciones y el aumento de calor</t>
  </si>
  <si>
    <t>SA4: Apoya la creación de empleo y las transiciones de la fuerza laboral hacia sectores de tecnología e infraestructura verdes</t>
  </si>
  <si>
    <t>SA5: Mejora la eficiencia de la carga para minimizar los volúmenes de viajes y las emisiones de la actividad de movimiento de mercancías</t>
  </si>
  <si>
    <t>Tipo de proyecto</t>
  </si>
  <si>
    <t>Subtipo de proyecto</t>
  </si>
  <si>
    <t>ID de proyecto</t>
  </si>
  <si>
    <t>Nombre de proyecto</t>
  </si>
  <si>
    <t>Descripción de proyecto</t>
  </si>
  <si>
    <t>Orden</t>
  </si>
  <si>
    <t>Fuente del proyecto</t>
  </si>
  <si>
    <t>Ubicación</t>
  </si>
  <si>
    <t>AQ1</t>
  </si>
  <si>
    <t>AQ2</t>
  </si>
  <si>
    <t>AQ3</t>
  </si>
  <si>
    <t>AQ Smry</t>
  </si>
  <si>
    <t>CH1</t>
  </si>
  <si>
    <t>CH2</t>
  </si>
  <si>
    <t>CH3</t>
  </si>
  <si>
    <t>CH4</t>
  </si>
  <si>
    <t>CH5</t>
  </si>
  <si>
    <t>CH Smry</t>
  </si>
  <si>
    <t>MB1</t>
  </si>
  <si>
    <t>MB2</t>
  </si>
  <si>
    <t>MB3</t>
  </si>
  <si>
    <t>MB4</t>
  </si>
  <si>
    <t>MB5</t>
  </si>
  <si>
    <t>MB6</t>
  </si>
  <si>
    <t>MB7</t>
  </si>
  <si>
    <t>MB Smry</t>
  </si>
  <si>
    <t>SF1</t>
  </si>
  <si>
    <t>SF2</t>
  </si>
  <si>
    <t>SF3</t>
  </si>
  <si>
    <t>SF4</t>
  </si>
  <si>
    <t>SF5</t>
  </si>
  <si>
    <t>SF6</t>
  </si>
  <si>
    <t>SF7</t>
  </si>
  <si>
    <t>SF Smry</t>
  </si>
  <si>
    <t>EN1</t>
  </si>
  <si>
    <t>EN2</t>
  </si>
  <si>
    <t>EN3</t>
  </si>
  <si>
    <t>EN4</t>
  </si>
  <si>
    <t>EN5</t>
  </si>
  <si>
    <t>EN6</t>
  </si>
  <si>
    <t>EN7</t>
  </si>
  <si>
    <t>EN8</t>
  </si>
  <si>
    <t>EN Smry</t>
  </si>
  <si>
    <t>OP1</t>
  </si>
  <si>
    <t>OP2</t>
  </si>
  <si>
    <t>OP3</t>
  </si>
  <si>
    <t>OP4</t>
  </si>
  <si>
    <t>OP5</t>
  </si>
  <si>
    <t>OP6</t>
  </si>
  <si>
    <t>OP7</t>
  </si>
  <si>
    <t>OP Smry</t>
  </si>
  <si>
    <t>EQ-AQ1</t>
  </si>
  <si>
    <t>EQ-AQ3</t>
  </si>
  <si>
    <t>EQ-CH1</t>
  </si>
  <si>
    <t>EQ-CH3</t>
  </si>
  <si>
    <t>EQ-MB1</t>
  </si>
  <si>
    <t>EQ-MB2</t>
  </si>
  <si>
    <t>EQ-MB3</t>
  </si>
  <si>
    <t>EQ-MB4</t>
  </si>
  <si>
    <t>EQ-MB5</t>
  </si>
  <si>
    <t>EQ-MB6</t>
  </si>
  <si>
    <t>EQ-EN7</t>
  </si>
  <si>
    <t>EQ-OP1</t>
  </si>
  <si>
    <t>EQ-OP6</t>
  </si>
  <si>
    <t>EQ-OP7</t>
  </si>
  <si>
    <t>EQ-CH2</t>
  </si>
  <si>
    <t>EQ-CH5</t>
  </si>
  <si>
    <t>EQ-MB7</t>
  </si>
  <si>
    <t>EQ-SF1</t>
  </si>
  <si>
    <t>EQ-SF3</t>
  </si>
  <si>
    <t>EQ-EN3</t>
  </si>
  <si>
    <t>EQ-EN6</t>
  </si>
  <si>
    <t>EQ-OP8</t>
  </si>
  <si>
    <t>EQ-OP9</t>
  </si>
  <si>
    <t>EQ-OP10</t>
  </si>
  <si>
    <t>EQ Smry</t>
  </si>
  <si>
    <t>SA1</t>
  </si>
  <si>
    <t>SA2</t>
  </si>
  <si>
    <t>SA3</t>
  </si>
  <si>
    <t>SA4</t>
  </si>
  <si>
    <t>SA5</t>
  </si>
  <si>
    <t>SA Smry</t>
  </si>
  <si>
    <t>Puntuación de la meta</t>
  </si>
  <si>
    <t>Puntuación principal</t>
  </si>
  <si>
    <t>Borrador de puntuación total</t>
  </si>
  <si>
    <t>LB-ELA_0005</t>
  </si>
  <si>
    <t>Metro LRTP, Encuesta SPP </t>
  </si>
  <si>
    <t>NA</t>
  </si>
  <si>
    <t>na</t>
  </si>
  <si>
    <t>LB-ELA_0006</t>
  </si>
  <si>
    <t>LB-ELA_0007</t>
  </si>
  <si>
    <t>Metro LRTP, encuesta SPP, Cartografía SPP </t>
  </si>
  <si>
    <t>LB-ELA_0008</t>
  </si>
  <si>
    <t>LB-ELA_0017</t>
  </si>
  <si>
    <t>Metro ATSP, encuesta SPP, Cartografía SPP, CA-7 </t>
  </si>
  <si>
    <t>LB-ELA_0055</t>
  </si>
  <si>
    <t>Encuesta SHOPP, SPP </t>
  </si>
  <si>
    <t>LB-ELA_0066</t>
  </si>
  <si>
    <t>Ciudad de Bell/COG, Cartografía SPP </t>
  </si>
  <si>
    <t>LB-ELA_0070</t>
  </si>
  <si>
    <t>Ciudad de Commerce/COG, Comité de Liderazgo Comunitario (CLC) </t>
  </si>
  <si>
    <t>LB-ELA_0076</t>
  </si>
  <si>
    <t>Ciudad de Commerce/COG, Encuesta SPP </t>
  </si>
  <si>
    <t>LB-ELA_0082</t>
  </si>
  <si>
    <t>Ciudad de Downey/COG </t>
  </si>
  <si>
    <t>LB-ELA_0090</t>
  </si>
  <si>
    <t>Ciudad de Long Beach/COG </t>
  </si>
  <si>
    <t>LB-ELA_0094</t>
  </si>
  <si>
    <t>Ciudad de Lynwood/COG, Encuesta SPP </t>
  </si>
  <si>
    <t>LB-ELA_0095</t>
  </si>
  <si>
    <t>Ciudad de Lynwood/COG </t>
  </si>
  <si>
    <t>LB-ELA_0102</t>
  </si>
  <si>
    <t>Ciudad de Maywood/COG, Encuesta SPP </t>
  </si>
  <si>
    <t>LB-ELA_0111</t>
  </si>
  <si>
    <t>Ciudad de Signal Hill/COG, Encuesta SPP </t>
  </si>
  <si>
    <t>LB-ELA_0114</t>
  </si>
  <si>
    <t>LB-ELA_0128</t>
  </si>
  <si>
    <t>PIPO (Ciudad de Maywood), Cartografía SPP </t>
  </si>
  <si>
    <t>LB-ELA_0138</t>
  </si>
  <si>
    <t>I-710 Moción 5.1/5.2 Concepto de acción temprana </t>
  </si>
  <si>
    <t>LB-ELA_0139</t>
  </si>
  <si>
    <t>I-710 Moción 5.1/5.2 Concepto de Acción Temprana, Cartografía SPP </t>
  </si>
  <si>
    <t>LB-ELA_0158</t>
  </si>
  <si>
    <t>Cartografía SPP </t>
  </si>
  <si>
    <t>LB-ELA_0159</t>
  </si>
  <si>
    <t>LB-ELA_0162</t>
  </si>
  <si>
    <t>Plan director para el uso de la bicicleta en la ciudad de Long Beach, encuesta SPP, CA-7 </t>
  </si>
  <si>
    <t>LB-ELA_0163</t>
  </si>
  <si>
    <t>Cartografía SPP, CA-7 </t>
  </si>
  <si>
    <t>LB-ELA_0165</t>
  </si>
  <si>
    <t>Cartografía SPP, Comité de Liderazgo Comunitario (CLC) </t>
  </si>
  <si>
    <t>LB-ELA_0170</t>
  </si>
  <si>
    <t>Encuesta PIPO (Huntington Park), SPP </t>
  </si>
  <si>
    <t>LB-ELA_0198</t>
  </si>
  <si>
    <t>Encuesta SPP </t>
  </si>
  <si>
    <t>LB-ELA_0199</t>
  </si>
  <si>
    <t>LB-ELA_0200</t>
  </si>
  <si>
    <t>Encuesta SPP, Cartografía SPP, CA-7 </t>
  </si>
  <si>
    <t>LB-ELA_0201</t>
  </si>
  <si>
    <t>Encuesta SPP, Cartografía SPP, CA-7, Comité de Liderazgo Comunitario (CLC) </t>
  </si>
  <si>
    <t>LB-ELA_0204</t>
  </si>
  <si>
    <t>LB-ELA_0206</t>
  </si>
  <si>
    <t>PIPO </t>
  </si>
  <si>
    <t>LB-ELA_0207</t>
  </si>
  <si>
    <t>LB-ELA_0208</t>
  </si>
  <si>
    <t>LB-ELA_0209</t>
  </si>
  <si>
    <t>LB-ELA_0210</t>
  </si>
  <si>
    <t>LB-ELA_0211</t>
  </si>
  <si>
    <t>LB-ELA_0212</t>
  </si>
  <si>
    <t>LB-ELA_0213</t>
  </si>
  <si>
    <t>LB-ELA_0214</t>
  </si>
  <si>
    <t>Comité ad hoc del COG </t>
  </si>
  <si>
    <t>LB-ELA_0216</t>
  </si>
  <si>
    <t>Comité Consultivo, Comité de Liderazgo Comunitario (CLC) </t>
  </si>
  <si>
    <t>LB-ELA_0220</t>
  </si>
  <si>
    <t>Comité Consultivo </t>
  </si>
  <si>
    <t>K</t>
  </si>
  <si>
    <t>L</t>
  </si>
  <si>
    <t>M</t>
  </si>
  <si>
    <t>LB-ELA_0003</t>
  </si>
  <si>
    <t>Metro LRTP, PIPO, Encuesta SPP </t>
  </si>
  <si>
    <t>LB-ELA_0010</t>
  </si>
  <si>
    <t>SCAG RTP, PIPO, Ciudad de Long Beach/COG </t>
  </si>
  <si>
    <t>LB-ELA_0012</t>
  </si>
  <si>
    <t>Garfield Widening</t>
  </si>
  <si>
    <t>Garfield Avenue Improvements, from 70th Street to Howery Street.  Widen Street 1 to 4 Feet for 2 Miles to Accommodate a Third Lane in Each Direction during Peak Hours. Add Medians, Narrow Existing Medians, Add Second Left Turn Lane in All Directions at Two Intersections, (Rosecrans Ave. And Alondra Blvd.), Resurface Street, Concrete Intersections, and add Traffic Signal Improvements, Street Lights, Underground Utilities, Green Street Improvements, and Stormwater and Watershed BMPs.</t>
  </si>
  <si>
    <t>SCAG RTP, PIPO </t>
  </si>
  <si>
    <t>LB-ELA_0013</t>
  </si>
  <si>
    <t>SCAG RTP, Encuesta SPP </t>
  </si>
  <si>
    <t>LB-ELA_0020</t>
  </si>
  <si>
    <t>Plan Conceptual de Movilidad de Metro 2028 </t>
  </si>
  <si>
    <t>LB-ELA_0040</t>
  </si>
  <si>
    <t>Route 1, In the cities of Long Beach and Los Angeles, install stormwater treatment Best Management Practices (BMPs), including bioswales and Design Pollution Prevention Infiltration Areas (DPPIAs).</t>
  </si>
  <si>
    <t>SHOPP </t>
  </si>
  <si>
    <t>LB-ELA_0041</t>
  </si>
  <si>
    <t>Route 1. In Long Beach, from Temple Avenue to De Forest Avenue. Upgrade traffic signals, crosswalks, curb ramps, sidewalks, driveways, and Accessible Pedestrian Signals (APS) to Americans with Disabilities Act (ADA) standards.</t>
  </si>
  <si>
    <t>LB-ELA_0044</t>
  </si>
  <si>
    <t>Route 1, MP 7.0-7.2. In Long Beach, at Los Angeles River Bridge No. 53-0341 and De Forest Avenue Undercrossing No. 53-1047. Seismic retrofit, upgrade bridge rails, and upgrade facilities to Americans with Disabilities Act (ADA) standards.</t>
  </si>
  <si>
    <t>LB-ELA_0051</t>
  </si>
  <si>
    <t>Route 1. In Los Angeles County, on various routes at various locations.  Upgrade existing fiber communication system and rehabilitate Transportation Management System (TMS) elements, including video cameras, ramp meters, and Changeable Message Signs (CMS).</t>
  </si>
  <si>
    <t>LB-ELA_0056</t>
  </si>
  <si>
    <t>COG/Ciudades/Condado, Encuesta SPP </t>
  </si>
  <si>
    <t>LB-ELA_0057</t>
  </si>
  <si>
    <t>LB-ELA_0058</t>
  </si>
  <si>
    <t>LB-ELA_0059</t>
  </si>
  <si>
    <t>LB-ELA_0060</t>
  </si>
  <si>
    <t>LB-ELA_0061</t>
  </si>
  <si>
    <t>LB-ELA_0062</t>
  </si>
  <si>
    <t>LB-ELA_0063</t>
  </si>
  <si>
    <t xml:space="preserve">Gage Ave. Bridge </t>
  </si>
  <si>
    <t>Rehabilitate/replace Gage Avenue Bridge over the LA River</t>
  </si>
  <si>
    <t>Ciudad de Bell/COG </t>
  </si>
  <si>
    <t>LB-ELA_0064</t>
  </si>
  <si>
    <t>LB-ELA_0065</t>
  </si>
  <si>
    <t>Slauson Ave. Bridge</t>
  </si>
  <si>
    <t>Rehabilitate/replace Slauson Avenue Bridge over the LA River</t>
  </si>
  <si>
    <t>LB-ELA_0067</t>
  </si>
  <si>
    <t>Florence Ave. Bridges</t>
  </si>
  <si>
    <t xml:space="preserve">Replace Florence Ave. Bridges over LA River &amp; I-710 </t>
  </si>
  <si>
    <t>LB-ELA_0068</t>
  </si>
  <si>
    <t>Systematic Safety Analysis Report Program (SSARP) Improvements</t>
  </si>
  <si>
    <t>Targeted safety improvements to 38 intersections, citywide, in the City of Bell Gardens.  Includes installing signs; changing pavement markings; adding protected turn phasing; installing channelization; parking restrictions; and signal timing adjustments.</t>
  </si>
  <si>
    <t>Ciudad de Bell Gardens/COG </t>
  </si>
  <si>
    <t>LB-ELA_0069</t>
  </si>
  <si>
    <t>Traffic / Ped Signal Upgrades</t>
  </si>
  <si>
    <t xml:space="preserve">Targeted upgrades to 38 intersections, citywide, in the City of Bell Gardens.  Would replace outdated infrastructure such as signal poles, cabinets, pedestrian poles, and vehicle detection systems.  </t>
  </si>
  <si>
    <t>LB-ELA_0071</t>
  </si>
  <si>
    <t>Mixmaster Traffic signal Improvements (Telegraph/ Eastern/ Atlantic)</t>
  </si>
  <si>
    <t xml:space="preserve">Traffic signal upgrade at Telegraph / Eastern / Atlantic.  Also consider improvements such as turning lane pavement markings, striping, and enhanced signage so that approaching traffic can get properly aligned well in advance of this intersection. </t>
  </si>
  <si>
    <t>LB-ELA_0072</t>
  </si>
  <si>
    <t>Traffic Signal Coordination Projects</t>
  </si>
  <si>
    <t>Various arterials within the City of Commerce</t>
  </si>
  <si>
    <t>Ciudad de Commerce/COG </t>
  </si>
  <si>
    <t>LB-ELA_0073</t>
  </si>
  <si>
    <t xml:space="preserve">Telegraph Road Improvements </t>
  </si>
  <si>
    <t>Improve Telegraph Road between Marianna Ave. and Atlantic Blvd (safety features and pedestrian circulation)</t>
  </si>
  <si>
    <t>LB-ELA_0074</t>
  </si>
  <si>
    <t>Traffic Signal Upgrades</t>
  </si>
  <si>
    <t>Upgrade various signals within the City of Commerce</t>
  </si>
  <si>
    <t>LB-ELA_0075</t>
  </si>
  <si>
    <t>Video Camera installation</t>
  </si>
  <si>
    <t>Video Camera installation on all Signalized intersections within the City of Commerce</t>
  </si>
  <si>
    <t>LB-ELA_0078</t>
  </si>
  <si>
    <t>Randolph Street Gap Closure</t>
  </si>
  <si>
    <t xml:space="preserve">Provide arterial roadway bridge over LA River and I-710 to connect Randolph Street west and east of the LA River/I-710  </t>
  </si>
  <si>
    <t>LB-ELA_0079</t>
  </si>
  <si>
    <t>Florence Avenue Bridge Rehabilitation</t>
  </si>
  <si>
    <t>Rehabilitate arterial bridge over the Rio Hondo River Channel</t>
  </si>
  <si>
    <t>Ciudad de Downey/COG, Encuesta SPP </t>
  </si>
  <si>
    <t>LB-ELA_0080</t>
  </si>
  <si>
    <t>Florence Ave. &amp; Paramount Blvd. Intersection Improvement</t>
  </si>
  <si>
    <t>Improve the intersection at Florence Ave. &amp; Paramount Blvd. by adding turn lanes to reduce congestion and enhance safety.</t>
  </si>
  <si>
    <t>LB-ELA_0081</t>
  </si>
  <si>
    <t>Firestone Blvd. Traffic Signal Upgrades &amp; Safety Enhancements</t>
  </si>
  <si>
    <t>Along Firestone Boulevard between Downey West City Limit and Lakewood Boulevard, provide traffic signal updates and safety enhancements.</t>
  </si>
  <si>
    <t>LB-ELA_0083</t>
  </si>
  <si>
    <t>Along Florence Ave., between Downey Ave. &amp; Brookshire Ave., upgrade traffic signals</t>
  </si>
  <si>
    <t>LB-ELA_0084</t>
  </si>
  <si>
    <t>Video Detection Upgrades</t>
  </si>
  <si>
    <t>At 25 intersections in various locations within the City of Downey, provide video detection upgrades.</t>
  </si>
  <si>
    <t>Ciudad de Huntington Park/COG, Encuesta SPP </t>
  </si>
  <si>
    <t>LB-ELA_0085</t>
  </si>
  <si>
    <t>Intersection Improvements (Huntington Park)</t>
  </si>
  <si>
    <t>Provide intersection improvements at various locations within the City of Huntington Park</t>
  </si>
  <si>
    <t>Ciudad de Huntington Park/COG </t>
  </si>
  <si>
    <t>LB-ELA_0086</t>
  </si>
  <si>
    <t>LB-ELA_0087</t>
  </si>
  <si>
    <t>Traffic Signal Equipment Improvements</t>
  </si>
  <si>
    <t>Upgrade traffic signal equipment at various locations within the City of Long Beach</t>
  </si>
  <si>
    <t>Ciudad de Long Beach/COG, Encuesta SPP </t>
  </si>
  <si>
    <t>LB-ELA_0088</t>
  </si>
  <si>
    <t>Protected Left Turns at Signals</t>
  </si>
  <si>
    <t>Implement protected left-turns along major arterials at various locations with the City of Long Beach.</t>
  </si>
  <si>
    <t>LB-ELA_0089</t>
  </si>
  <si>
    <t xml:space="preserve">Emergency Vehicle Pre-Emption </t>
  </si>
  <si>
    <t>Install emergency vehicle pre-emption (EMVE) for traffic signals at various locations within the City of Long Beach.</t>
  </si>
  <si>
    <t>LB-ELA_0096</t>
  </si>
  <si>
    <t>Traffic Signal Improvements</t>
  </si>
  <si>
    <t>Install new traffic signals and signage at the following locations:  1) Martin Luther King Jr. Blvd./Abbott Rd., 2) Arlington and Atlantic Ave., 3) El Segundo and State St., 4) Carlin and Bullis Rd., 5) Alameda St. and Industry Way, 6) Alameda St. and Lynwood Rd., 7) Martin Luther King Bvd/ Norton Ave., 8) Martin Luther King Blvd/Bullis Rd., 9) Martin Luther King Blvd/Ernestine St., 10) Martin Luther King Blvd and California, 11) State Street and Fernwood. (Phase 1)</t>
  </si>
  <si>
    <t>LB-ELA_0097</t>
  </si>
  <si>
    <t>Provide traffic signal upgrades at the following locations:  1) Long Beach Blvd/Carlin, 2) Long Beach Blvd/El Segundo, 3) Long Beach Blvd and Sanborn, 4) Long Beach Blvd./Euclid, 5) Long Beach Blvd/Imperial Hwy, 6) Atlantic Ave/Cortland, 7) Atlantic Ave./Abbott Rd, 8) Alameda/Deputy Blaire.  (Phase 2)</t>
  </si>
  <si>
    <t>LB-ELA_0098</t>
  </si>
  <si>
    <t>City Re-Striping Projects</t>
  </si>
  <si>
    <t>Replace striping on major arterials (lane striping, school zone striping) at various locations within the City of Lynwood.</t>
  </si>
  <si>
    <t>LB-ELA_0099</t>
  </si>
  <si>
    <t>Traffic Signal Synchronization Projects</t>
  </si>
  <si>
    <t>Various arterials within the City of Maywood</t>
  </si>
  <si>
    <t>Ciudad de Maywood/COG </t>
  </si>
  <si>
    <t>LB-ELA_0100</t>
  </si>
  <si>
    <t>Traffic Signal Upgrade Projects</t>
  </si>
  <si>
    <t>Upgrade traffic signal equipment at various locations within the City of Maywood</t>
  </si>
  <si>
    <t>LB-ELA_0101</t>
  </si>
  <si>
    <t>Video Camera installation at all Signalized intersections within the City of Maywood</t>
  </si>
  <si>
    <t>LB-ELA_0104</t>
  </si>
  <si>
    <t xml:space="preserve">Rosecrans Ave. Bridge </t>
  </si>
  <si>
    <t>Replace/rehabilitate Rosecrans Ave. Bridge over the LA River</t>
  </si>
  <si>
    <t>Ciudad de Paramount/COG </t>
  </si>
  <si>
    <t>LB-ELA_0105</t>
  </si>
  <si>
    <t>Garfield Avenue Improvement Project</t>
  </si>
  <si>
    <t>Improve Garfield Avenue from South City Limit to North City Limit [City of Paramount]</t>
  </si>
  <si>
    <t>LB-ELA_0107</t>
  </si>
  <si>
    <t>Alondra Blvd. Bridges</t>
  </si>
  <si>
    <t>Replace Alondra Blvd. Bridges over the LA River and I-710</t>
  </si>
  <si>
    <t>Ciudad de Paramount/COG, Encuesta SPP </t>
  </si>
  <si>
    <t>LB-ELA_0108</t>
  </si>
  <si>
    <t>Garfield Ave. Intersection Improvements</t>
  </si>
  <si>
    <t xml:space="preserve">Provide dual left turn lanes on all approaches for the following intersections along Garfield Avenue:  1) Rosecrans, 2) Somerset, and 3) Alondra.  </t>
  </si>
  <si>
    <t>LB-ELA_0109</t>
  </si>
  <si>
    <t>Alondra Blvd. Intersection Improvements</t>
  </si>
  <si>
    <t xml:space="preserve">Provide dual left turn lanes on all approaches for the following intersections along Alondra Blvd:  1) Garfield, 2) Paramount, and 3) Downey.  </t>
  </si>
  <si>
    <t>LB-ELA_0110</t>
  </si>
  <si>
    <t>Rosecrans Intersection Improvements</t>
  </si>
  <si>
    <t xml:space="preserve">Provide dual left turn lanes on all approaches for the following intersections along Rosecrans Ave:  1) Garfield, 2) Paramount, and 3) Downey.  </t>
  </si>
  <si>
    <t>Ciudad de Paramount/COG, Cartografía SPP, PIPO </t>
  </si>
  <si>
    <t>LB-ELA_0112</t>
  </si>
  <si>
    <t>Signal Coordination/ITS Projects</t>
  </si>
  <si>
    <t>Implement signal coordination and ITS projects at various locations within the City of Signal Hill.</t>
  </si>
  <si>
    <t>LB-ELA_0113</t>
  </si>
  <si>
    <t>Orange Avenue Improvement Project</t>
  </si>
  <si>
    <t>Improve Orange Avenue, including the addition of Bike Lanes, between 25th Street and Spring Street</t>
  </si>
  <si>
    <t>LB-ELA_0115</t>
  </si>
  <si>
    <t>California Ave. Improvement Project</t>
  </si>
  <si>
    <t>Improve California Avenue, including the addition of Bike Lanes, between Willow Street and Spring Street</t>
  </si>
  <si>
    <t>Ciudad de Signal Hill/COG </t>
  </si>
  <si>
    <t>LB-ELA_0116</t>
  </si>
  <si>
    <t>Traffic Signal Operational Upgrade</t>
  </si>
  <si>
    <t>Upgrade the traffic signal at Willow Street &amp; Temple Avenue</t>
  </si>
  <si>
    <t>LB-ELA_0117</t>
  </si>
  <si>
    <t>LB-ELA_0119</t>
  </si>
  <si>
    <t>Wright Road Improvement Project</t>
  </si>
  <si>
    <t xml:space="preserve">Improve Wright Road, including the addition of Bike Lanes, between Imperial Hwy. and Atlantic Ave. </t>
  </si>
  <si>
    <t>Rancho Domingo Este (Condado de LA)/COG, Encuesta SPP </t>
  </si>
  <si>
    <t>LB-ELA_0120</t>
  </si>
  <si>
    <t>Safety-Related Road Improvement Projects</t>
  </si>
  <si>
    <t xml:space="preserve">Within the East Rancho Dominguez (unincorporated LA County), implement safety-related improvement projects along the following roadways:  Compton Boulevard, Atlantic Avenue, Rosecrans Avenue, and Alondra Boulevard </t>
  </si>
  <si>
    <t>Puerto de Long Beach/COG, Cartografía SPP </t>
  </si>
  <si>
    <t>LB-ELA_0126</t>
  </si>
  <si>
    <t>PIPO (Ciudad de Commerce), Encuesta SPP </t>
  </si>
  <si>
    <t>LB-ELA_0127</t>
  </si>
  <si>
    <t>PIPO (Ciudad de Lakewood), Encuesta SPP </t>
  </si>
  <si>
    <t>LB-ELA_0129</t>
  </si>
  <si>
    <t>PIPO (Ciudad de South Gate), Encuesta SPP </t>
  </si>
  <si>
    <t>LB-ELA_0166</t>
  </si>
  <si>
    <t>LB-ELA Corridor Vulnerable Road User Connected Vehicle Infrastructure Deployment</t>
  </si>
  <si>
    <t xml:space="preserve">Design and Implementation of Connected Vehicle Infrastructure to improve vulnerable road user safety within the LB-ELA Corridor.  This would allow units in vehicles to communicate with units built into transportation infrastructure.  Additional technology applications would allow vehicles to communicate with other vehicles, data networks, or pedestrians.  The main purpose of this technology is to share information related to items such as safety warnings, roadway hazards, routing information, truck route restrictions, and pedestrian safety zones. </t>
  </si>
  <si>
    <t>Metro </t>
  </si>
  <si>
    <t>LB-ELA_0167</t>
  </si>
  <si>
    <t>I-710 Arterial Signal Performance Measurement</t>
  </si>
  <si>
    <t>Deploy arterial signal performance measures at all signalized intersection within the LB-ELA Corridor to allow for the optimization of traffic signal operation to improve arterial corridor mobility.</t>
  </si>
  <si>
    <t>Metro, Encuesta SPP </t>
  </si>
  <si>
    <t>LB-ELA_0202</t>
  </si>
  <si>
    <t>Traffic Calming</t>
  </si>
  <si>
    <t xml:space="preserve">Implement Traffic Calming Features within the LB-ELA Corridor to slow traffic on local streets or near schools.  Collaborate with local jurisdictions (Cities, unincorporated areas of Los Angeles County) to design, construct, and implement traffic calming features in areas that experience frequent speed violations and/or high levels of accident rates.  Based on available funding, provide financial support in order to help leverage local funds for project construction and implementation.  Traffic calming features could include:  
-  Speed limit reductions, signage, variable speed signs, and enforcement devices
-  Speed bumps
-  Truck restrictions (trucks over a certain weight) on non-designated truck routes, including signage and geofencing alerts
-  Roundabouts
-  Trees, vegetation, landscaping features to help direct and slow traffic
-  Bulb outs
-  Stop signs, traffic signals, striping, raised decorative pavement, and other traffic controls
-  Road diets
-  Speed enforcement cameras
-  Enhanced use of signage, striping, flashing crosswalks, other pedestrian warning devices in school zones </t>
  </si>
  <si>
    <t>Encuesta SPP, Cartografía SPP, Comité de Liderazgo Comunitario (CLC) </t>
  </si>
  <si>
    <t>LB-ELA_0205</t>
  </si>
  <si>
    <t>Arterial/General Roadway Improvements Program</t>
  </si>
  <si>
    <t>Implement local roadway projects within the local jurisdictions and communities (cities, unincorporated areas of Los Angeles County) which comprise the LB-ELA Corridor.  The objective of these projects will be to improve mobility, safety, and the travel experience for all users of the roadways (pedestrians, bicyclists, transit, and vehicles).  This program would help fund projects such as:
-  Intersection improvements
-  Bridge replacements
-  Street widenings and enhancements including lighting, safety features, landscaped medians, and parkways
-  Complete Streets projects and features, including active transportation (bicycle, pedestrian), and transit stop improvements
-  Traffic controls (traffic signals, stop signs), signal coordination, and Intelligent Transportation Systems</t>
  </si>
  <si>
    <t>Metro, Gateway Cities COG, Encuesta SPP, Cartografía SPP </t>
  </si>
  <si>
    <t>LB-ELA_0215</t>
  </si>
  <si>
    <t>I-710 Arterial Traffic Signal Control Communication Upgrades</t>
  </si>
  <si>
    <t>Design and implement upgraded arterial traffic signal control interconnect and central traffic management communications to elevate subregional traffic system management and operations.</t>
  </si>
  <si>
    <t>LB-ELA_0221</t>
  </si>
  <si>
    <t>Atlantic Blvd. widening Over I-5 at Mixmaster Intersection</t>
  </si>
  <si>
    <t>Would widen Atlantic Avenue bridge structure over I-5 at intersection of Telegraph Road, Eastern Avenue, and Atlantic Boulevard in the City of Commerce.  Would help relieve traffic congestion and provide a safer roadway for all modes of transportation.</t>
  </si>
  <si>
    <t>LB-ELA_0028</t>
  </si>
  <si>
    <t>I-710 Moción 5.1/5.2 Concepto de Acción Temprana, Cartografía SPP, Ciudad de Long Beach/COG </t>
  </si>
  <si>
    <t>LB-ELA_0029</t>
  </si>
  <si>
    <t>LB-ELA_0030</t>
  </si>
  <si>
    <t>LB-ELA_0031</t>
  </si>
  <si>
    <t>LB-ELA_0032</t>
  </si>
  <si>
    <t>LB-ELA_0033</t>
  </si>
  <si>
    <t>LB-ELA_0034</t>
  </si>
  <si>
    <t>I-710 Moción 5.1/5.2 Concepto de Acción Temprana, Ciudad de Bell Gardens/COG </t>
  </si>
  <si>
    <t>LB-ELA_0035</t>
  </si>
  <si>
    <t>LB-ELA_0036</t>
  </si>
  <si>
    <t>LB-ELA_0037</t>
  </si>
  <si>
    <t>LB-ELA_0038</t>
  </si>
  <si>
    <t>LB-ELA_0043</t>
  </si>
  <si>
    <t>I-710, MP 22.2. In Commerce and Vernon, at Hobart Rail Yard Overhead No. 53-0840. Rehabilitate, clean, and paint bridge.</t>
  </si>
  <si>
    <t>LB-ELA_0045</t>
  </si>
  <si>
    <t>Route 91, MP R11.7. In Long Beach, at LA River (W91 -N710 &amp; S710) Bridge No. 53-2143F. Replace portions of the bridge deck and apply polyester concrete overlay.</t>
  </si>
  <si>
    <t>LB-ELA_0053</t>
  </si>
  <si>
    <t>I-405, MP 7.2. In Long Beach, at the Pacific Place Maintenance Station at 3725 Pacific Place.  Replace a deteriorated building with a new building at the maintenance station.</t>
  </si>
  <si>
    <t>LB-ELA_0091</t>
  </si>
  <si>
    <t>I-710/Anaheim Interchange Improvement</t>
  </si>
  <si>
    <t>Reconstruct I-710/Anaheim Interchange to provide operational and safety improvements.</t>
  </si>
  <si>
    <t>LB-ELA_0092</t>
  </si>
  <si>
    <t>I-710/PCH Interchange Improvement</t>
  </si>
  <si>
    <t>Reconstruct I-710/Pacific Coast Highway (PCH) Interchange to provide operational and safety improvements.</t>
  </si>
  <si>
    <t>LB-ELA_0093</t>
  </si>
  <si>
    <t>I-710/Wardlow Interchange Improvement</t>
  </si>
  <si>
    <t>Reconstruct I-710/Wardlow Interchange to provide operational and safety improvements.</t>
  </si>
  <si>
    <t>LB-ELA_0156</t>
  </si>
  <si>
    <t>Traffic Controls at I-710 Freeway Ramps</t>
  </si>
  <si>
    <t xml:space="preserve">Add traffic signals with protected pedestrian/bicycle phase(s), crosswalks, lighting, landscaping, signing and striping, and other safety-related pedestrian features at the ramp termini of I-710. </t>
  </si>
  <si>
    <t>LB-ELA_0180</t>
  </si>
  <si>
    <t>I-710 Truck Bypass Lanes</t>
  </si>
  <si>
    <t xml:space="preserve">Construct truck bypass lanes on I-710 between Willow Street and Del Amo Boulevard.  The purpose of the improvement would be to separate cars from trucks through the congested I-710/I-405 interchange for purposes of safety and mobility.  </t>
  </si>
  <si>
    <t>LB-ELA_0181</t>
  </si>
  <si>
    <t xml:space="preserve">Freeway Lids, Caps, and Widened Bridge Decks </t>
  </si>
  <si>
    <t>Widen arterial bridge decks at key locations over the I-710 Freeway/LA River Channel to provide “land islands,” “urban parklets,” and “green belt” connections over I-710 and the LA River.  Include pedestrian / bicycle pathways.</t>
  </si>
  <si>
    <t>LB-ELA_0039</t>
  </si>
  <si>
    <t xml:space="preserve">I-710, MP R6.0-14.1. In Long Beach and Compton, from Shoreline Drive to north of Alondra Boulevard. Enhance highway worker safety by constructing Maintenance Vehicle Pullouts (MVPs), upgrading guardrail and end treatments, paving beyond the gore, installing erosion control and replacing pull boxes. </t>
  </si>
  <si>
    <t>LB-ELA_0046</t>
  </si>
  <si>
    <t>I-405. In and near the cities of Long Beach, Signal Hill, Los Angeles, and Carson, rehabilitate pavement, upgrade signs, rehabilitate bridge, upgrade lighting, improve safety, rehabilitate Transportation Management System (TMS) elements and replace copper cabling with fiber, rehabilitate culverts, and upgrade facilities to Americans with Disabilities Act (ADA) standards.</t>
  </si>
  <si>
    <t>Ciudad de Long Beach/COG, Cartografía de SPP </t>
  </si>
  <si>
    <t>LB-ELA_0048</t>
  </si>
  <si>
    <t>I-105, MP R14.3. In Paramount, at Grove Street at the Garfield Avenue Pump Station. Replace pumps, add lighting, construct Maintenance Vehicle Pullouts (MVPs), and provide a fiber optic connection to the pump house.</t>
  </si>
  <si>
    <t>LB-ELA_0049</t>
  </si>
  <si>
    <t>I-710, MP 18.7-19.6. In South Gate and Bell Gardens, at the South Gate Pump Plant and the Florence Avenue Pump Plant; also in Downey on Route 105 at the Ardis Avenue Pump Plant (PM R16.48). Upgrade pump plants.</t>
  </si>
  <si>
    <t>Ciudad de Long Beach/COG, Moción I-710 5.1/5.2 Concepto de acción temprana </t>
  </si>
  <si>
    <t>LB-ELA_0050</t>
  </si>
  <si>
    <t>Route 91. In the cities of Carson, Compton, Long Beach, and Bellflower.  Upgrade overhead signs and sign structures, rehabilitate landscaping, and enhance highway worker safety.</t>
  </si>
  <si>
    <t>LB-ELA_0052</t>
  </si>
  <si>
    <t>Route 47. In Long Beach from Route 710 to north of Route 710 (PM 3.497/3.58).  Upgrade Transportation Management System (TMS) elements, replace fiber optic cable, and connect upgraded equipment to communication hubs.</t>
  </si>
  <si>
    <t>LB-ELA_0054</t>
  </si>
  <si>
    <t>I-710, MP 24.7. Near the neighborhood of East Los Angeles, at Humphrey Maintenance Station at 102 South Humphreys Avenue.  Construct a new office building, an equipment storage building, and a Zero Emission Vehicle (ZEV) charging station and demolish an existing building.</t>
  </si>
  <si>
    <t>Encuesta SPP, Comité ad hoc COG </t>
  </si>
  <si>
    <t>LB-ELA_0137</t>
  </si>
  <si>
    <t>Freeway Soundwalls</t>
  </si>
  <si>
    <t>Build higher soundwalls to protect residents from air pollution, noise, and other impacts (Design Package 2, Design Package 3).  Perform noise studies for all remaining walls along I-710 that are less than 16 feet high to identify additional, feasible soundwall projects that would realize the greatest benefits for impacted residents and other sensitive receivers.</t>
  </si>
  <si>
    <t>Encuesta SPP, Comité Consultivo, Grupo de Trabajo de Equidad </t>
  </si>
  <si>
    <t>LB-ELA_0155</t>
  </si>
  <si>
    <t>Drought Tolerant Landscaping, Hardscaping and Aesthetic Features along I-710</t>
  </si>
  <si>
    <t xml:space="preserve">Provide drought tolerant landscaping within existing, available right-of-way along I-710.  Where needed, add context sensitive lighting features and additional signage to improve safety.  Include hardscaping and other aesthetic features to improve the attractiveness of the freeway for users and for adjacent land uses/communities.  </t>
  </si>
  <si>
    <t>LB-ELA_0157</t>
  </si>
  <si>
    <t>I-710 Particulate Matter (PM) Reduction Pilot Project</t>
  </si>
  <si>
    <t xml:space="preserve">Implement a pilot project on I-710 to deploy and evaluate measures to reduce exposure of nearby populations to particulate matter, specifically localized sources of entrained/fugitive dust, tire wear, and brake wear associated with traffic on the freeway.  These measures may include roadside vegetation barriers within available Caltrans’ right-of-way, air filters for nearby schools or community facilities, pavement materials, frequent street-sweeping, and deployment of air quality monitoring systems, among others.  In addition, include options to examine the effectiveness of “cool pavement” applications to reduce heat island effects.  As part of the work plan, the pilot project would include a study element to assess and document the efficacy of the various measures.  </t>
  </si>
  <si>
    <t>Encuesta SPP, Comité Consultivo </t>
  </si>
  <si>
    <t>LB-ELA_0188</t>
  </si>
  <si>
    <t>Freeway Landscaping / Maintenance</t>
  </si>
  <si>
    <t>Ongoing Caltrans Program that ensures that maintenance projects and activities such as trash removal, landscaping, provision of drought-resistant vegetation, and graffiti removal take place on a regular basis within state, public rights of way in the LB-ELA Corridor.  Ensure that the agency dedicates sufficient resources for this effort.</t>
  </si>
  <si>
    <t>LB-ELA_0154</t>
  </si>
  <si>
    <t>I-710 Zero-Emission Truck Travel Zone Restriction</t>
  </si>
  <si>
    <t xml:space="preserve">Establish a zero-emission truck-only travel zone on I-710.  Only zero emissions trucks would be able to travel on I-710, while diesel and near-zero emissions heavy duty trucks would be excluded.  No new lanes would be added to the existing footprint of I-710.  No restrictions would be placed on autos.  </t>
  </si>
  <si>
    <t>LB-ELA_0183</t>
  </si>
  <si>
    <t>Zero Emissions Truck Lane</t>
  </si>
  <si>
    <t xml:space="preserve">Explore options and assess the feasibility of converting the right-hand lane on I-710 to create a Zero Emissions Truck Lane.  Only zero emissions trucks would be able to travel in this lane, while fossil fuel vehicles would be excluded.  No new lanes would be added to the existing footprint of I-710.  </t>
  </si>
  <si>
    <t>LB-ELA_0153</t>
  </si>
  <si>
    <t xml:space="preserve">Congestion Pricing </t>
  </si>
  <si>
    <t xml:space="preserve">Implement congestion pricing strategy for the I-710 freeway.  No new lanes would be added to the existing footprint of I-710.  Rather single occupant vehicles and trucks entering and exiting the freeway would be tolled by deploying an automated readers and electronic toll collection system that allows users to conveniently pay tolls using a toll tag that is mounted on the interior of their vehicle.  Carpools, zero emission trucks, and zero emission autos would travel for free.  </t>
  </si>
  <si>
    <t>LB-ELA_0182</t>
  </si>
  <si>
    <t>Express Lanes Strategic Initiative</t>
  </si>
  <si>
    <t xml:space="preserve">Advance planning studies to implement express lanes on key freeways in the study area, including I-405, I-105, and SR-91.  </t>
  </si>
  <si>
    <t>LB-ELA_0009</t>
  </si>
  <si>
    <t>LRTP de Metro </t>
  </si>
  <si>
    <t>LB-ELA_0133</t>
  </si>
  <si>
    <t>I-710 Moción 5.1/5.2 Concepto de Acción Temprana, Encuesta SPP, CA-7 </t>
  </si>
  <si>
    <t>LB-ELA_0134</t>
  </si>
  <si>
    <t>LB-ELA_0135</t>
  </si>
  <si>
    <t>Comité ad hoc del COG, encuesta SPP, Cartografía de SPP </t>
  </si>
  <si>
    <t>LB-ELA_0186</t>
  </si>
  <si>
    <t>LB-ELA_0187</t>
  </si>
  <si>
    <t>Encuesta SPP, Cartografía SPP, CA-7, Grupo de Trabajo de Equidad </t>
  </si>
  <si>
    <t>LB-ELA_0190</t>
  </si>
  <si>
    <t>Encuesta SPP, Cartografía SPP </t>
  </si>
  <si>
    <t>LB-ELA_0191</t>
  </si>
  <si>
    <t>LB-ELA_0192</t>
  </si>
  <si>
    <t>Metro, Encuesta SPP, Cartografía SPP, CA-7 </t>
  </si>
  <si>
    <t>LB-ELA_0193</t>
  </si>
  <si>
    <t>Metro, Cartografía SPP </t>
  </si>
  <si>
    <t>LB-ELA_0194</t>
  </si>
  <si>
    <t>LB-ELA_0195</t>
  </si>
  <si>
    <r>
      <t xml:space="preserve">I-710 Moción 5.1/5.2 Concepto de Acción Temprana, Encuesta SPP, </t>
    </r>
    <r>
      <rPr>
        <sz val="10"/>
        <color rgb="FF000000"/>
        <rFont val="Calibri"/>
        <family val="2"/>
        <scheme val="minor"/>
      </rPr>
      <t>CA-7 </t>
    </r>
  </si>
  <si>
    <t>LB-ELA_0196</t>
  </si>
  <si>
    <t>LB-ELA_0197</t>
  </si>
  <si>
    <t>LB-ELA_0218</t>
  </si>
  <si>
    <t>I-710 Moción 5.1/5.2 Concepto de Acción Temprana </t>
  </si>
  <si>
    <t>LB-ELA_0004</t>
  </si>
  <si>
    <t>Área de estudio </t>
  </si>
  <si>
    <t>LB-ELA_0011</t>
  </si>
  <si>
    <t>SCAG RTP, PIPO, Puertos </t>
  </si>
  <si>
    <t>LB-ELA_0021</t>
  </si>
  <si>
    <t>LB-ELA_0022</t>
  </si>
  <si>
    <t>LB-ELA_0023</t>
  </si>
  <si>
    <t>Plan conceptual de movilidad de Metro 2028, encuesta SPP, Cartografía de SPP </t>
  </si>
  <si>
    <t>LB-ELA_0024</t>
  </si>
  <si>
    <t>LB-ELA_0025</t>
  </si>
  <si>
    <t>LB-ELA_0026</t>
  </si>
  <si>
    <t>LB-ELA_0121</t>
  </si>
  <si>
    <t>Puerto de Long Beach/COG, Encuesta SPP </t>
  </si>
  <si>
    <t>LB-ELA_0122</t>
  </si>
  <si>
    <t>LB-ELA_0123</t>
  </si>
  <si>
    <t>Puerto de Los Angeles/COG, Encuesta SPP </t>
  </si>
  <si>
    <t>LB-ELA_0124</t>
  </si>
  <si>
    <t>LB-ELA_0131</t>
  </si>
  <si>
    <t>PIPO (Puerto de Los Angeles) </t>
  </si>
  <si>
    <t>LB-ELA_0132</t>
  </si>
  <si>
    <t>LB-ELA_0151</t>
  </si>
  <si>
    <t>LB-ELA_0184</t>
  </si>
  <si>
    <t>Puertos </t>
  </si>
  <si>
    <t>LB-ELA_0185</t>
  </si>
  <si>
    <t>Puertos, encuesta SPP </t>
  </si>
  <si>
    <t>LB-ELA_0217</t>
  </si>
  <si>
    <t>Comité Consultivo, Grupo de Trabajo de Equidad </t>
  </si>
  <si>
    <t>0</t>
  </si>
  <si>
    <t>LB-ELA_0001</t>
  </si>
  <si>
    <t>LB-ELA_0002</t>
  </si>
  <si>
    <t>C Line (Green) Eastern Extension (Norwalk) (LRT)</t>
  </si>
  <si>
    <t>LB-ELA_0019</t>
  </si>
  <si>
    <t>Atlantic Bus Only Lane and Transit Signal Prioritization (Next Gen Improvements)</t>
  </si>
  <si>
    <t>LB-ELA_0219</t>
  </si>
  <si>
    <t>Metrolink Regional Rail Line between Union Station and Long Beach</t>
  </si>
  <si>
    <t>LB-ELA_0160</t>
  </si>
  <si>
    <t>Line A (Blue Line) Transit Priority/Signal Synchronization</t>
  </si>
  <si>
    <t>LB-ELA_0171</t>
  </si>
  <si>
    <t>Commuter Rail Maintenance, Repair, and Safety Projects</t>
  </si>
  <si>
    <t>LB-ELA_0172</t>
  </si>
  <si>
    <t>Commerce Metrolink Station Improvements</t>
  </si>
  <si>
    <t>Ciudad de South Gate/COG, Encuesta SPP </t>
  </si>
  <si>
    <t>LB-ELA_0173</t>
  </si>
  <si>
    <t>Grade Separation(s) of the A Line [Blue Line] at Washington Street</t>
  </si>
  <si>
    <t>PIPO (Long Beach Transit), Cartografía SPP </t>
  </si>
  <si>
    <t>LB-ELA_0174</t>
  </si>
  <si>
    <t>New Metrolink Station at planned Commerce/Citadel Station</t>
  </si>
  <si>
    <t>LB-ELA_0175</t>
  </si>
  <si>
    <t>Install Quad Safety Gates at all A Line [Blue Line] Crossings</t>
  </si>
  <si>
    <t>Comité ad hoc del COG, Cartografía de SPP </t>
  </si>
  <si>
    <t>LB-ELA_0176</t>
  </si>
  <si>
    <t>Install Supervisory Control and Data Acquisition System for A Line [Blue Line]</t>
  </si>
  <si>
    <t>LB-ELA_0177</t>
  </si>
  <si>
    <t>Add Second Elevator to Firestone and Slauson A Line [Blue Line] Stations</t>
  </si>
  <si>
    <t>LB-ELA_0016</t>
  </si>
  <si>
    <t>Connecting C Line (Green) and Metrolink Norwalk Station</t>
  </si>
  <si>
    <t>LB-ELA_0130</t>
  </si>
  <si>
    <t>Long Beach Transit (LBT) Solar Charging Electrification Project</t>
  </si>
  <si>
    <t>LB-ELA_0140</t>
  </si>
  <si>
    <t>Metro Micro Transit Zone(s)</t>
  </si>
  <si>
    <t>LB-ELA_0141</t>
  </si>
  <si>
    <t>Metro Bus Priority Lane Corridor along Line 60 (Long Beach Blvd.)</t>
  </si>
  <si>
    <t>LB-ELA_0142</t>
  </si>
  <si>
    <t>Metro Bus Priority Lane Corridor along Line 108 (Slauson)</t>
  </si>
  <si>
    <t>LB-ELA_0143</t>
  </si>
  <si>
    <t>Metro Bus Priority Lane Corridor along Line 110 (Gage)</t>
  </si>
  <si>
    <t>LB-ELA_0144</t>
  </si>
  <si>
    <t>Metro Bus Priority Lane Corridor along Line 111 (Florence)</t>
  </si>
  <si>
    <t>LB-ELA_0145</t>
  </si>
  <si>
    <t>Metro Bus Priority Lane Corridor along Line 115 (Firestone)</t>
  </si>
  <si>
    <t>LB-ELA_0146</t>
  </si>
  <si>
    <t>Metro Bus Priority Lane Corridor along Line 260 (Atlantic Blvd.)</t>
  </si>
  <si>
    <t>Cartografía SPP, Encuesta SPP </t>
  </si>
  <si>
    <t>LB-ELA_0164</t>
  </si>
  <si>
    <t>Improved Frequency of Metro Buses in the LB-ELA Study Area</t>
  </si>
  <si>
    <t>LB-ELA_0178</t>
  </si>
  <si>
    <t>Metro Bus Priority Lane Corridor along Line 18 (Whittier Blvd.)</t>
  </si>
  <si>
    <r>
      <t xml:space="preserve">Encuesta SPP, Cartografía SPP, </t>
    </r>
    <r>
      <rPr>
        <sz val="10"/>
        <color rgb="FF000000"/>
        <rFont val="Calibri"/>
        <family val="2"/>
        <scheme val="minor"/>
      </rPr>
      <t>CA-7 </t>
    </r>
  </si>
  <si>
    <t>LB-ELA_0179</t>
  </si>
  <si>
    <t>Metro Bus Priority Lane Corridor along Line 66 (Olympic Blvd.)</t>
  </si>
  <si>
    <t>Grupo de trabajo </t>
  </si>
  <si>
    <t>LB-ELA_0077</t>
  </si>
  <si>
    <t>Bus Stop Improvements</t>
  </si>
  <si>
    <t>PIPO (Sudeste de LA), Encuesta SPP </t>
  </si>
  <si>
    <t>LB-ELA_0103</t>
  </si>
  <si>
    <t>Programa anual del estado de conservación de los trenes de pasajero habitual </t>
  </si>
  <si>
    <t>LB-ELA_0118</t>
  </si>
  <si>
    <t>Bus Shelter Upgrades</t>
  </si>
  <si>
    <t>Evaluación de la estación Metrolink del condado de Los Angeles y Plan de mejora </t>
  </si>
  <si>
    <t>LB-ELA_0136</t>
  </si>
  <si>
    <t>Enhanced Transit Security</t>
  </si>
  <si>
    <t>Metro, Encuesta SPP, Cartografía SPP </t>
  </si>
  <si>
    <t>LB-ELA_0147</t>
  </si>
  <si>
    <t>Transit Traveler Information System Application (ITS)</t>
  </si>
  <si>
    <t>LB-ELA_0148</t>
  </si>
  <si>
    <t>Transit Fare Discount Program</t>
  </si>
  <si>
    <t>LB-ELA_0149</t>
  </si>
  <si>
    <t>Increased Security Features at Metro’s Existing and Planned Light Rail Stations</t>
  </si>
  <si>
    <t>LB-ELA_0152</t>
  </si>
  <si>
    <t xml:space="preserve">Transit Marketing and Education Program </t>
  </si>
  <si>
    <t>LB-ELA_0161</t>
  </si>
  <si>
    <t>Transit Ambassador Program</t>
  </si>
  <si>
    <t>LB-ELA_0168</t>
  </si>
  <si>
    <t>Compton Transit Management Operations Center Enhancements</t>
  </si>
  <si>
    <t>LB-ELA_0169</t>
  </si>
  <si>
    <t>Southeast LA Transit Improvement Program</t>
  </si>
  <si>
    <t>LB-ELA_0189</t>
  </si>
  <si>
    <t>Transit System Cleanliness/Maintenance</t>
  </si>
  <si>
    <r>
      <t xml:space="preserve">Encuesta SPP, Cartografía SPP, </t>
    </r>
    <r>
      <rPr>
        <sz val="10"/>
        <color rgb="FF000000"/>
        <rFont val="Calibri"/>
        <family val="2"/>
        <scheme val="minor"/>
      </rPr>
      <t xml:space="preserve">CA-7, </t>
    </r>
    <r>
      <rPr>
        <sz val="10"/>
        <rFont val="Calibri"/>
        <family val="2"/>
        <scheme val="minor"/>
      </rPr>
      <t>Comité de Liderazgo Comunitario (CLC) </t>
    </r>
  </si>
  <si>
    <t>LB-ELA_0203</t>
  </si>
  <si>
    <t>Comité Consultivo (SCRRA) </t>
  </si>
  <si>
    <t>CON1</t>
  </si>
  <si>
    <t>CON2</t>
  </si>
  <si>
    <t>CON3</t>
  </si>
  <si>
    <t>CON4</t>
  </si>
  <si>
    <t>CON5</t>
  </si>
  <si>
    <t>CON6</t>
  </si>
  <si>
    <t>CON7</t>
  </si>
  <si>
    <t>CON8</t>
  </si>
  <si>
    <t>CON9</t>
  </si>
  <si>
    <t>CON10</t>
  </si>
  <si>
    <t>CON11</t>
  </si>
  <si>
    <t>CON12</t>
  </si>
  <si>
    <t>CON13</t>
  </si>
  <si>
    <t>CON14</t>
  </si>
  <si>
    <t>CON15</t>
  </si>
  <si>
    <t>CON16</t>
  </si>
  <si>
    <t>Preocupaciones de diseño</t>
  </si>
  <si>
    <t>Preocupaciones de construcción</t>
  </si>
  <si>
    <t>Preocupaciones sobre los resultados</t>
  </si>
  <si>
    <t>Preocupaciones totales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</si>
</sst>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b/>
      <sz val="11"/>
      <color theme="1"/>
      <name val="Calibri"/>
      <family val="2"/>
      <scheme val="minor"/>
    </font>
    <font>
      <sz val="9"/>
      <color theme="1"/>
      <name val="Calibri"/>
      <family val="2"/>
      <scheme val="minor"/>
    </font>
    <font>
      <b/>
      <sz val="9"/>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sz val="11"/>
      <name val="Calibri"/>
      <family val="2"/>
      <scheme val="minor"/>
    </font>
    <font>
      <sz val="20"/>
      <color theme="1"/>
      <name val="Calibri"/>
      <family val="2"/>
      <scheme val="minor"/>
    </font>
    <font>
      <sz val="12"/>
      <color theme="1"/>
      <name val="Calibri"/>
      <family val="2"/>
      <scheme val="minor"/>
    </font>
    <font>
      <b/>
      <sz val="11"/>
      <color rgb="FF000000"/>
      <name val="Calibri"/>
      <family val="2"/>
      <scheme val="minor"/>
    </font>
    <font>
      <sz val="11"/>
      <color rgb="FF000000"/>
      <name val="Calibri"/>
      <family val="2"/>
      <scheme val="minor"/>
    </font>
    <font>
      <sz val="10"/>
      <color rgb="FF000000"/>
      <name val="Calibri"/>
      <family val="2"/>
      <scheme val="minor"/>
    </font>
  </fonts>
  <fills count="23">
    <fill>
      <patternFill patternType="none"/>
    </fill>
    <fill>
      <patternFill patternType="gray125"/>
    </fill>
    <fill>
      <patternFill patternType="solid">
        <fgColor rgb="FFFFC000"/>
        <bgColor indexed="64"/>
      </patternFill>
    </fill>
    <fill>
      <patternFill patternType="solid">
        <fgColor theme="7" tint="0.59999389629810485"/>
        <bgColor indexed="64"/>
      </patternFill>
    </fill>
    <fill>
      <patternFill patternType="solid">
        <fgColor theme="7" tint="-0.249977111117893"/>
        <bgColor indexed="64"/>
      </patternFill>
    </fill>
    <fill>
      <patternFill patternType="solid">
        <fgColor theme="4" tint="0.59999389629810485"/>
        <bgColor indexed="64"/>
      </patternFill>
    </fill>
    <fill>
      <patternFill patternType="solid">
        <fgColor rgb="FFBFBFBF"/>
        <bgColor indexed="64"/>
      </patternFill>
    </fill>
    <fill>
      <patternFill patternType="solid">
        <fgColor theme="5" tint="-0.249977111117893"/>
        <bgColor indexed="64"/>
      </patternFill>
    </fill>
    <fill>
      <patternFill patternType="solid">
        <fgColor theme="0"/>
        <bgColor indexed="64"/>
      </patternFill>
    </fill>
    <fill>
      <patternFill patternType="solid">
        <fgColor rgb="FFDDD9C3"/>
        <bgColor indexed="64"/>
      </patternFill>
    </fill>
    <fill>
      <patternFill patternType="solid">
        <fgColor rgb="FFB8CCE4"/>
        <bgColor indexed="64"/>
      </patternFill>
    </fill>
    <fill>
      <patternFill patternType="solid">
        <fgColor rgb="FFF2DBDB"/>
        <bgColor indexed="64"/>
      </patternFill>
    </fill>
    <fill>
      <patternFill patternType="solid">
        <fgColor rgb="FFC2D69B"/>
        <bgColor indexed="64"/>
      </patternFill>
    </fill>
    <fill>
      <patternFill patternType="solid">
        <fgColor theme="7" tint="0.39997558519241921"/>
        <bgColor indexed="64"/>
      </patternFill>
    </fill>
    <fill>
      <patternFill patternType="solid">
        <fgColor theme="3" tint="0.39997558519241921"/>
        <bgColor indexed="64"/>
      </patternFill>
    </fill>
    <fill>
      <patternFill patternType="solid">
        <fgColor rgb="FFD6A2C5"/>
        <bgColor indexed="64"/>
      </patternFill>
    </fill>
    <fill>
      <patternFill patternType="solid">
        <fgColor rgb="FFBB659E"/>
        <bgColor indexed="64"/>
      </patternFill>
    </fill>
    <fill>
      <patternFill patternType="solid">
        <fgColor rgb="FFC6D3B5"/>
        <bgColor indexed="64"/>
      </patternFill>
    </fill>
    <fill>
      <patternFill patternType="solid">
        <fgColor rgb="FF8CA66A"/>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FF"/>
        <bgColor rgb="FF000000"/>
      </patternFill>
    </fill>
  </fills>
  <borders count="14">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double">
        <color auto="1"/>
      </right>
      <top style="thin">
        <color indexed="64"/>
      </top>
      <bottom/>
      <diagonal/>
    </border>
    <border>
      <left style="thin">
        <color indexed="64"/>
      </left>
      <right/>
      <top style="thin">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4">
    <xf numFmtId="0" fontId="0" fillId="0" borderId="0" xfId="0"/>
    <xf numFmtId="0" fontId="2" fillId="0" borderId="0" xfId="0" applyFont="1" applyAlignment="1">
      <alignment horizontal="left" vertical="center"/>
    </xf>
    <xf numFmtId="0" fontId="4" fillId="0" borderId="0" xfId="0" applyFont="1" applyAlignment="1">
      <alignment horizontal="left" vertical="center"/>
    </xf>
    <xf numFmtId="0" fontId="0" fillId="0" borderId="0" xfId="0" applyAlignment="1">
      <alignment horizontal="left" vertical="center"/>
    </xf>
    <xf numFmtId="0" fontId="0" fillId="7" borderId="6" xfId="0" applyFill="1" applyBorder="1" applyAlignment="1">
      <alignment horizontal="left" vertical="center" wrapText="1"/>
    </xf>
    <xf numFmtId="0" fontId="1" fillId="7" borderId="6" xfId="0" applyFont="1" applyFill="1" applyBorder="1" applyAlignment="1">
      <alignment horizontal="left" vertical="center" wrapText="1"/>
    </xf>
    <xf numFmtId="0" fontId="4" fillId="7" borderId="6" xfId="0" applyFont="1" applyFill="1" applyBorder="1" applyAlignment="1">
      <alignment horizontal="left" vertical="center" wrapText="1"/>
    </xf>
    <xf numFmtId="0" fontId="0" fillId="7" borderId="7" xfId="0" applyFill="1" applyBorder="1" applyAlignment="1">
      <alignment horizontal="left" vertical="center"/>
    </xf>
    <xf numFmtId="0" fontId="0" fillId="7" borderId="3" xfId="0" applyFill="1" applyBorder="1" applyAlignment="1">
      <alignment horizontal="left" vertical="center"/>
    </xf>
    <xf numFmtId="0" fontId="0" fillId="7" borderId="6" xfId="0" applyFill="1" applyBorder="1" applyAlignment="1">
      <alignment horizontal="left" vertical="center"/>
    </xf>
    <xf numFmtId="0" fontId="1" fillId="0" borderId="0" xfId="0" applyFont="1" applyAlignment="1">
      <alignment horizontal="left" vertical="center"/>
    </xf>
    <xf numFmtId="0" fontId="0" fillId="0" borderId="8" xfId="0" applyBorder="1" applyAlignment="1">
      <alignment horizontal="left" vertical="center"/>
    </xf>
    <xf numFmtId="0" fontId="4" fillId="0" borderId="3" xfId="0" applyFont="1" applyBorder="1" applyAlignment="1">
      <alignment horizontal="left" vertical="center" wrapText="1"/>
    </xf>
    <xf numFmtId="0" fontId="5" fillId="0" borderId="3" xfId="0" applyFont="1" applyBorder="1" applyAlignment="1">
      <alignment horizontal="left" vertical="center" wrapText="1"/>
    </xf>
    <xf numFmtId="0" fontId="4" fillId="0" borderId="3" xfId="0" applyFont="1" applyBorder="1" applyAlignment="1">
      <alignment horizontal="left" vertical="center"/>
    </xf>
    <xf numFmtId="0" fontId="6" fillId="0" borderId="3" xfId="0" applyFont="1" applyBorder="1" applyAlignment="1">
      <alignment horizontal="left" vertical="center"/>
    </xf>
    <xf numFmtId="0" fontId="7" fillId="0" borderId="0" xfId="0" applyFont="1" applyAlignment="1">
      <alignment horizontal="left" vertical="center"/>
    </xf>
    <xf numFmtId="0" fontId="9" fillId="0" borderId="3" xfId="0" applyFont="1" applyBorder="1" applyAlignment="1">
      <alignment horizontal="center" vertical="center"/>
    </xf>
    <xf numFmtId="0" fontId="0" fillId="8" borderId="0" xfId="0" applyFill="1"/>
    <xf numFmtId="0" fontId="1" fillId="8" borderId="0" xfId="0" applyFont="1" applyFill="1"/>
    <xf numFmtId="0" fontId="10" fillId="9" borderId="3" xfId="0" applyFont="1" applyFill="1" applyBorder="1" applyAlignment="1">
      <alignment horizontal="left" vertical="center" wrapText="1" indent="2"/>
    </xf>
    <xf numFmtId="0" fontId="10" fillId="9" borderId="3" xfId="0" applyFont="1" applyFill="1" applyBorder="1" applyAlignment="1">
      <alignment vertical="center" wrapText="1"/>
    </xf>
    <xf numFmtId="0" fontId="0" fillId="0" borderId="3" xfId="0" applyBorder="1" applyAlignment="1">
      <alignment vertical="center" wrapText="1"/>
    </xf>
    <xf numFmtId="0" fontId="11" fillId="0" borderId="3" xfId="0" applyFont="1" applyBorder="1" applyAlignment="1">
      <alignment vertical="center" wrapText="1"/>
    </xf>
    <xf numFmtId="0" fontId="11" fillId="8" borderId="3" xfId="0" applyFont="1" applyFill="1" applyBorder="1" applyAlignment="1">
      <alignment vertical="center" wrapText="1"/>
    </xf>
    <xf numFmtId="0" fontId="0" fillId="0" borderId="3" xfId="0" applyBorder="1"/>
    <xf numFmtId="0" fontId="0" fillId="8" borderId="0" xfId="0" applyFill="1" applyAlignment="1">
      <alignment horizontal="left" indent="2"/>
    </xf>
    <xf numFmtId="0" fontId="3" fillId="3" borderId="3" xfId="0" applyFont="1" applyFill="1" applyBorder="1" applyAlignment="1">
      <alignment horizontal="center" vertical="center" wrapText="1"/>
    </xf>
    <xf numFmtId="0" fontId="3" fillId="13" borderId="3"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14" borderId="4"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15" borderId="2" xfId="0" applyFont="1" applyFill="1" applyBorder="1" applyAlignment="1">
      <alignment horizontal="center" vertical="center" wrapText="1"/>
    </xf>
    <xf numFmtId="0" fontId="3" fillId="15" borderId="1" xfId="0" applyFont="1" applyFill="1" applyBorder="1" applyAlignment="1">
      <alignment horizontal="center" vertical="center" wrapText="1"/>
    </xf>
    <xf numFmtId="0" fontId="3" fillId="16" borderId="4" xfId="0" applyFont="1" applyFill="1" applyBorder="1" applyAlignment="1">
      <alignment horizontal="center" vertical="center" wrapText="1"/>
    </xf>
    <xf numFmtId="0" fontId="3" fillId="17" borderId="2" xfId="0" applyFont="1" applyFill="1" applyBorder="1" applyAlignment="1">
      <alignment horizontal="center" vertical="center" wrapText="1"/>
    </xf>
    <xf numFmtId="0" fontId="3" fillId="17" borderId="1" xfId="0" applyFont="1" applyFill="1" applyBorder="1" applyAlignment="1">
      <alignment horizontal="center" vertical="center" wrapText="1"/>
    </xf>
    <xf numFmtId="0" fontId="3" fillId="18" borderId="5" xfId="0" applyFont="1" applyFill="1" applyBorder="1" applyAlignment="1">
      <alignment horizontal="center" vertical="center" wrapText="1"/>
    </xf>
    <xf numFmtId="164" fontId="9" fillId="0" borderId="3" xfId="0" applyNumberFormat="1" applyFont="1" applyBorder="1" applyAlignment="1">
      <alignment horizontal="center" vertical="center"/>
    </xf>
    <xf numFmtId="0" fontId="3" fillId="20" borderId="4" xfId="0" applyFont="1" applyFill="1" applyBorder="1" applyAlignment="1">
      <alignment horizontal="center" vertical="center" wrapText="1"/>
    </xf>
    <xf numFmtId="0" fontId="0" fillId="7" borderId="11" xfId="0" applyFill="1" applyBorder="1" applyAlignment="1">
      <alignment horizontal="left" vertical="center" wrapText="1"/>
    </xf>
    <xf numFmtId="0" fontId="1" fillId="7" borderId="11" xfId="0" applyFont="1" applyFill="1" applyBorder="1" applyAlignment="1">
      <alignment horizontal="left" vertical="center" wrapText="1"/>
    </xf>
    <xf numFmtId="0" fontId="4" fillId="7" borderId="11" xfId="0" applyFont="1" applyFill="1" applyBorder="1" applyAlignment="1">
      <alignment horizontal="left" vertical="center" wrapText="1"/>
    </xf>
    <xf numFmtId="0" fontId="0" fillId="7" borderId="5" xfId="0" applyFill="1" applyBorder="1" applyAlignment="1">
      <alignment horizontal="left" vertical="center"/>
    </xf>
    <xf numFmtId="0" fontId="0" fillId="7" borderId="1" xfId="0" applyFill="1" applyBorder="1" applyAlignment="1">
      <alignment horizontal="left" vertical="center"/>
    </xf>
    <xf numFmtId="0" fontId="0" fillId="7" borderId="11" xfId="0" applyFill="1" applyBorder="1" applyAlignment="1">
      <alignment horizontal="left" vertical="center"/>
    </xf>
    <xf numFmtId="0" fontId="8" fillId="0" borderId="0" xfId="0" applyFont="1" applyAlignment="1">
      <alignment horizontal="left" vertical="center"/>
    </xf>
    <xf numFmtId="164" fontId="9" fillId="0" borderId="0" xfId="0" applyNumberFormat="1" applyFont="1" applyAlignment="1">
      <alignment horizontal="center" vertical="center"/>
    </xf>
    <xf numFmtId="0" fontId="4" fillId="7" borderId="0" xfId="0" applyFont="1" applyFill="1" applyAlignment="1">
      <alignment horizontal="left" vertical="center" wrapText="1"/>
    </xf>
    <xf numFmtId="0" fontId="3" fillId="19" borderId="5" xfId="0" applyFont="1" applyFill="1" applyBorder="1" applyAlignment="1">
      <alignment horizontal="center" vertical="center" wrapText="1"/>
    </xf>
    <xf numFmtId="164" fontId="9" fillId="0" borderId="12" xfId="0" applyNumberFormat="1" applyFont="1" applyBorder="1" applyAlignment="1">
      <alignment horizontal="center" vertical="center"/>
    </xf>
    <xf numFmtId="0" fontId="4" fillId="0" borderId="0" xfId="0" applyFont="1" applyAlignment="1">
      <alignment horizontal="left" vertical="center" wrapText="1"/>
    </xf>
    <xf numFmtId="0" fontId="3" fillId="4" borderId="12" xfId="0" applyFont="1" applyFill="1" applyBorder="1" applyAlignment="1">
      <alignment horizontal="center" vertical="center" wrapText="1"/>
    </xf>
    <xf numFmtId="0" fontId="9" fillId="0" borderId="12" xfId="0" applyFont="1" applyBorder="1" applyAlignment="1">
      <alignment horizontal="center" vertical="center"/>
    </xf>
    <xf numFmtId="0" fontId="3" fillId="5" borderId="3" xfId="0" applyFont="1" applyFill="1" applyBorder="1" applyAlignment="1">
      <alignment horizontal="center" vertical="center" wrapText="1"/>
    </xf>
    <xf numFmtId="0" fontId="3" fillId="14" borderId="3" xfId="0" applyFont="1" applyFill="1" applyBorder="1" applyAlignment="1">
      <alignment horizontal="center" vertical="center" wrapText="1"/>
    </xf>
    <xf numFmtId="0" fontId="3" fillId="15" borderId="3" xfId="0" applyFont="1" applyFill="1" applyBorder="1" applyAlignment="1">
      <alignment horizontal="center" vertical="center" wrapText="1"/>
    </xf>
    <xf numFmtId="0" fontId="3" fillId="16" borderId="3" xfId="0" applyFont="1" applyFill="1" applyBorder="1" applyAlignment="1">
      <alignment horizontal="center" vertical="center" wrapText="1"/>
    </xf>
    <xf numFmtId="0" fontId="3" fillId="17" borderId="3" xfId="0" applyFont="1" applyFill="1" applyBorder="1" applyAlignment="1">
      <alignment horizontal="center" vertical="center" wrapText="1"/>
    </xf>
    <xf numFmtId="0" fontId="3" fillId="18" borderId="3" xfId="0" applyFont="1" applyFill="1" applyBorder="1" applyAlignment="1">
      <alignment horizontal="center" vertical="center" wrapText="1"/>
    </xf>
    <xf numFmtId="0" fontId="2" fillId="0" borderId="0" xfId="0" applyFont="1" applyAlignment="1">
      <alignment horizontal="center" vertical="center"/>
    </xf>
    <xf numFmtId="0" fontId="4" fillId="0" borderId="0" xfId="0" applyFont="1" applyAlignment="1">
      <alignment horizontal="center" vertical="center"/>
    </xf>
    <xf numFmtId="0" fontId="4" fillId="7" borderId="6" xfId="0" applyFont="1" applyFill="1" applyBorder="1" applyAlignment="1">
      <alignment horizontal="center" vertical="center" wrapText="1"/>
    </xf>
    <xf numFmtId="0" fontId="0" fillId="0" borderId="0" xfId="0" applyAlignment="1">
      <alignment horizontal="center" vertical="center"/>
    </xf>
    <xf numFmtId="0" fontId="7" fillId="0" borderId="0" xfId="0" applyFont="1" applyAlignment="1">
      <alignment horizontal="center" vertical="center"/>
    </xf>
    <xf numFmtId="0" fontId="10" fillId="6" borderId="1" xfId="0" applyFont="1" applyFill="1" applyBorder="1" applyAlignment="1">
      <alignment horizontal="center" vertical="top" wrapText="1"/>
    </xf>
    <xf numFmtId="0" fontId="10" fillId="6" borderId="5" xfId="0" applyFont="1" applyFill="1" applyBorder="1" applyAlignment="1">
      <alignment horizontal="left" vertical="top" wrapText="1"/>
    </xf>
    <xf numFmtId="0" fontId="10" fillId="6" borderId="2" xfId="0" applyFont="1" applyFill="1" applyBorder="1" applyAlignment="1">
      <alignment horizontal="center" vertical="top" wrapText="1"/>
    </xf>
    <xf numFmtId="0" fontId="3" fillId="21" borderId="1" xfId="0" applyFont="1" applyFill="1" applyBorder="1" applyAlignment="1">
      <alignment horizontal="left" vertical="center"/>
    </xf>
    <xf numFmtId="0" fontId="0" fillId="0" borderId="3" xfId="0" applyBorder="1" applyAlignment="1">
      <alignment wrapText="1"/>
    </xf>
    <xf numFmtId="0" fontId="7" fillId="0" borderId="3" xfId="0" applyFont="1" applyBorder="1" applyAlignment="1">
      <alignment wrapText="1"/>
    </xf>
    <xf numFmtId="0" fontId="6" fillId="22" borderId="13" xfId="0" applyFont="1" applyFill="1" applyBorder="1" applyAlignment="1">
      <alignment horizontal="left" vertical="center" wrapText="1"/>
    </xf>
    <xf numFmtId="0" fontId="11" fillId="22" borderId="13" xfId="0" applyFont="1" applyFill="1" applyBorder="1"/>
    <xf numFmtId="0" fontId="10" fillId="6" borderId="1" xfId="0" applyFont="1" applyFill="1" applyBorder="1" applyAlignment="1">
      <alignment horizontal="center" vertical="center" wrapText="1"/>
    </xf>
    <xf numFmtId="0" fontId="10" fillId="11" borderId="1" xfId="0" applyFont="1" applyFill="1" applyBorder="1" applyAlignment="1">
      <alignment horizontal="left" vertical="center" wrapText="1" indent="2"/>
    </xf>
    <xf numFmtId="0" fontId="10" fillId="11" borderId="9" xfId="0" applyFont="1" applyFill="1" applyBorder="1" applyAlignment="1">
      <alignment horizontal="left" vertical="center" wrapText="1" indent="2"/>
    </xf>
    <xf numFmtId="0" fontId="10" fillId="11" borderId="10" xfId="0" applyFont="1" applyFill="1" applyBorder="1" applyAlignment="1">
      <alignment horizontal="left" vertical="center" wrapText="1" indent="2"/>
    </xf>
    <xf numFmtId="0" fontId="10" fillId="12" borderId="3" xfId="0" applyFont="1" applyFill="1" applyBorder="1" applyAlignment="1">
      <alignment horizontal="left" vertical="center" wrapText="1" indent="2"/>
    </xf>
    <xf numFmtId="0" fontId="10" fillId="2" borderId="1" xfId="0" applyFont="1" applyFill="1" applyBorder="1" applyAlignment="1">
      <alignment horizontal="left" vertical="center" wrapText="1" indent="2"/>
    </xf>
    <xf numFmtId="0" fontId="10" fillId="2" borderId="9" xfId="0" applyFont="1" applyFill="1" applyBorder="1" applyAlignment="1">
      <alignment horizontal="left" vertical="center" wrapText="1" indent="2"/>
    </xf>
    <xf numFmtId="0" fontId="10" fillId="2" borderId="10" xfId="0" applyFont="1" applyFill="1" applyBorder="1" applyAlignment="1">
      <alignment horizontal="left" vertical="center" wrapText="1" indent="2"/>
    </xf>
    <xf numFmtId="0" fontId="10" fillId="10" borderId="1" xfId="0" applyFont="1" applyFill="1" applyBorder="1" applyAlignment="1">
      <alignment horizontal="left" vertical="center" wrapText="1" indent="2"/>
    </xf>
    <xf numFmtId="0" fontId="10" fillId="10" borderId="9" xfId="0" applyFont="1" applyFill="1" applyBorder="1" applyAlignment="1">
      <alignment horizontal="left" vertical="center" wrapText="1" indent="2"/>
    </xf>
    <xf numFmtId="0" fontId="10" fillId="10" borderId="10" xfId="0" applyFont="1" applyFill="1" applyBorder="1" applyAlignment="1">
      <alignment horizontal="left" vertical="center" wrapText="1" indent="2"/>
    </xf>
  </cellXfs>
  <cellStyles count="1">
    <cellStyle name="Normal" xfId="0" builtinId="0"/>
  </cellStyles>
  <dxfs count="68">
    <dxf>
      <fill>
        <patternFill>
          <bgColor rgb="FFCDACE6"/>
        </patternFill>
      </fill>
    </dxf>
    <dxf>
      <fill>
        <patternFill>
          <bgColor theme="8" tint="0.39994506668294322"/>
        </patternFill>
      </fill>
    </dxf>
    <dxf>
      <fill>
        <patternFill>
          <bgColor theme="0" tint="-4.9989318521683403E-2"/>
        </patternFill>
      </fill>
    </dxf>
    <dxf>
      <fill>
        <patternFill>
          <bgColor theme="0" tint="-0.24994659260841701"/>
        </patternFill>
      </fill>
    </dxf>
    <dxf>
      <fill>
        <patternFill>
          <bgColor theme="1" tint="0.499984740745262"/>
        </patternFill>
      </fill>
    </dxf>
    <dxf>
      <fill>
        <patternFill>
          <bgColor rgb="FFCDACE6"/>
        </patternFill>
      </fill>
    </dxf>
    <dxf>
      <fill>
        <patternFill>
          <bgColor theme="8" tint="0.39994506668294322"/>
        </patternFill>
      </fill>
    </dxf>
    <dxf>
      <fill>
        <patternFill>
          <bgColor theme="0" tint="-4.9989318521683403E-2"/>
        </patternFill>
      </fill>
    </dxf>
    <dxf>
      <fill>
        <patternFill>
          <bgColor theme="0" tint="-0.24994659260841701"/>
        </patternFill>
      </fill>
    </dxf>
    <dxf>
      <fill>
        <patternFill>
          <bgColor theme="1" tint="0.499984740745262"/>
        </patternFill>
      </fill>
    </dxf>
    <dxf>
      <fill>
        <patternFill>
          <bgColor theme="0"/>
        </patternFill>
      </fill>
    </dxf>
    <dxf>
      <fill>
        <patternFill>
          <bgColor rgb="FFEBAFE0"/>
        </patternFill>
      </fill>
    </dxf>
    <dxf>
      <fill>
        <patternFill>
          <bgColor rgb="FFE187D0"/>
        </patternFill>
      </fill>
    </dxf>
    <dxf>
      <fill>
        <patternFill>
          <bgColor rgb="FFEE68C8"/>
        </patternFill>
      </fill>
    </dxf>
    <dxf>
      <fill>
        <patternFill>
          <bgColor rgb="FFCDACE6"/>
        </patternFill>
      </fill>
    </dxf>
    <dxf>
      <fill>
        <patternFill>
          <bgColor theme="8" tint="0.39994506668294322"/>
        </patternFill>
      </fill>
    </dxf>
    <dxf>
      <fill>
        <patternFill>
          <bgColor theme="0" tint="-4.9989318521683403E-2"/>
        </patternFill>
      </fill>
    </dxf>
    <dxf>
      <fill>
        <patternFill>
          <bgColor theme="0" tint="-0.24994659260841701"/>
        </patternFill>
      </fill>
    </dxf>
    <dxf>
      <fill>
        <patternFill>
          <bgColor theme="1" tint="0.499984740745262"/>
        </patternFill>
      </fill>
    </dxf>
    <dxf>
      <fill>
        <patternFill>
          <bgColor rgb="FFCDACE6"/>
        </patternFill>
      </fill>
    </dxf>
    <dxf>
      <fill>
        <patternFill>
          <bgColor theme="8" tint="0.39994506668294322"/>
        </patternFill>
      </fill>
    </dxf>
    <dxf>
      <fill>
        <patternFill>
          <bgColor theme="0" tint="-4.9989318521683403E-2"/>
        </patternFill>
      </fill>
    </dxf>
    <dxf>
      <fill>
        <patternFill>
          <bgColor theme="0" tint="-0.24994659260841701"/>
        </patternFill>
      </fill>
    </dxf>
    <dxf>
      <fill>
        <patternFill>
          <bgColor theme="1" tint="0.499984740745262"/>
        </patternFill>
      </fill>
    </dxf>
    <dxf>
      <fill>
        <patternFill>
          <bgColor theme="0"/>
        </patternFill>
      </fill>
    </dxf>
    <dxf>
      <fill>
        <patternFill>
          <bgColor rgb="FFEBAFE0"/>
        </patternFill>
      </fill>
    </dxf>
    <dxf>
      <fill>
        <patternFill>
          <bgColor rgb="FFE187D0"/>
        </patternFill>
      </fill>
    </dxf>
    <dxf>
      <fill>
        <patternFill>
          <bgColor rgb="FFEE68C8"/>
        </patternFill>
      </fill>
    </dxf>
    <dxf>
      <fill>
        <patternFill>
          <bgColor theme="0"/>
        </patternFill>
      </fill>
    </dxf>
    <dxf>
      <fill>
        <patternFill>
          <bgColor rgb="FFEBAFE0"/>
        </patternFill>
      </fill>
    </dxf>
    <dxf>
      <fill>
        <patternFill>
          <bgColor rgb="FFE187D0"/>
        </patternFill>
      </fill>
    </dxf>
    <dxf>
      <fill>
        <patternFill>
          <bgColor rgb="FFEE68C8"/>
        </patternFill>
      </fill>
    </dxf>
    <dxf>
      <fill>
        <patternFill>
          <bgColor theme="0"/>
        </patternFill>
      </fill>
    </dxf>
    <dxf>
      <fill>
        <patternFill>
          <bgColor rgb="FFEBAFE0"/>
        </patternFill>
      </fill>
    </dxf>
    <dxf>
      <fill>
        <patternFill>
          <bgColor rgb="FFE187D0"/>
        </patternFill>
      </fill>
    </dxf>
    <dxf>
      <fill>
        <patternFill>
          <bgColor rgb="FFEE68C8"/>
        </patternFill>
      </fill>
    </dxf>
    <dxf>
      <fill>
        <patternFill>
          <bgColor theme="0"/>
        </patternFill>
      </fill>
    </dxf>
    <dxf>
      <fill>
        <patternFill>
          <bgColor rgb="FFEBAFE0"/>
        </patternFill>
      </fill>
    </dxf>
    <dxf>
      <fill>
        <patternFill>
          <bgColor rgb="FFE187D0"/>
        </patternFill>
      </fill>
    </dxf>
    <dxf>
      <fill>
        <patternFill>
          <bgColor rgb="FFEE68C8"/>
        </patternFill>
      </fill>
    </dxf>
    <dxf>
      <fill>
        <patternFill>
          <bgColor theme="0"/>
        </patternFill>
      </fill>
    </dxf>
    <dxf>
      <fill>
        <patternFill>
          <bgColor rgb="FFEBAFE0"/>
        </patternFill>
      </fill>
    </dxf>
    <dxf>
      <fill>
        <patternFill>
          <bgColor rgb="FFE187D0"/>
        </patternFill>
      </fill>
    </dxf>
    <dxf>
      <fill>
        <patternFill>
          <bgColor rgb="FFEE68C8"/>
        </patternFill>
      </fill>
    </dxf>
    <dxf>
      <fill>
        <patternFill>
          <bgColor rgb="FF81DAE3"/>
        </patternFill>
      </fill>
    </dxf>
    <dxf>
      <fill>
        <patternFill>
          <bgColor rgb="FF2AAAB8"/>
        </patternFill>
      </fill>
    </dxf>
    <dxf>
      <fill>
        <patternFill>
          <bgColor rgb="FF20828C"/>
        </patternFill>
      </fill>
    </dxf>
    <dxf>
      <fill>
        <patternFill>
          <bgColor rgb="FFD3F2F5"/>
        </patternFill>
      </fill>
    </dxf>
    <dxf>
      <fill>
        <patternFill>
          <bgColor rgb="FF81DAE3"/>
        </patternFill>
      </fill>
    </dxf>
    <dxf>
      <fill>
        <patternFill>
          <bgColor rgb="FF2AAAB8"/>
        </patternFill>
      </fill>
    </dxf>
    <dxf>
      <fill>
        <patternFill>
          <bgColor rgb="FF20828C"/>
        </patternFill>
      </fill>
    </dxf>
    <dxf>
      <fill>
        <patternFill>
          <bgColor rgb="FFD3F2F5"/>
        </patternFill>
      </fill>
    </dxf>
    <dxf>
      <fill>
        <patternFill>
          <bgColor rgb="FF81DAE3"/>
        </patternFill>
      </fill>
    </dxf>
    <dxf>
      <fill>
        <patternFill>
          <bgColor rgb="FF2AAAB8"/>
        </patternFill>
      </fill>
    </dxf>
    <dxf>
      <fill>
        <patternFill>
          <bgColor rgb="FF20828C"/>
        </patternFill>
      </fill>
    </dxf>
    <dxf>
      <fill>
        <patternFill>
          <bgColor rgb="FFD3F2F5"/>
        </patternFill>
      </fill>
    </dxf>
    <dxf>
      <fill>
        <patternFill>
          <bgColor rgb="FF81DAE3"/>
        </patternFill>
      </fill>
    </dxf>
    <dxf>
      <fill>
        <patternFill>
          <bgColor rgb="FF2AAAB8"/>
        </patternFill>
      </fill>
    </dxf>
    <dxf>
      <fill>
        <patternFill>
          <bgColor rgb="FF20828C"/>
        </patternFill>
      </fill>
    </dxf>
    <dxf>
      <fill>
        <patternFill>
          <bgColor rgb="FFD3F2F5"/>
        </patternFill>
      </fill>
    </dxf>
    <dxf>
      <fill>
        <patternFill>
          <bgColor rgb="FF81DAE3"/>
        </patternFill>
      </fill>
    </dxf>
    <dxf>
      <fill>
        <patternFill>
          <bgColor rgb="FF2AAAB8"/>
        </patternFill>
      </fill>
    </dxf>
    <dxf>
      <fill>
        <patternFill>
          <bgColor rgb="FF20828C"/>
        </patternFill>
      </fill>
    </dxf>
    <dxf>
      <fill>
        <patternFill>
          <bgColor rgb="FFD3F2F5"/>
        </patternFill>
      </fill>
    </dxf>
    <dxf>
      <fill>
        <patternFill>
          <bgColor rgb="FF81DAE3"/>
        </patternFill>
      </fill>
    </dxf>
    <dxf>
      <fill>
        <patternFill>
          <bgColor rgb="FF2AAAB8"/>
        </patternFill>
      </fill>
    </dxf>
    <dxf>
      <fill>
        <patternFill>
          <bgColor rgb="FF20828C"/>
        </patternFill>
      </fill>
    </dxf>
    <dxf>
      <fill>
        <patternFill>
          <bgColor rgb="FFD3F2F5"/>
        </patternFill>
      </fill>
    </dxf>
  </dxfs>
  <tableStyles count="0" defaultTableStyle="TableStyleMedium2" defaultPivotStyle="PivotStyleLight16"/>
  <colors>
    <mruColors>
      <color rgb="FFEE5450"/>
      <color rgb="FFE2995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dropbox.com/scl/fi/6x0igjuyu3pu1swffhl4w/LB-ELA-Combined-Evaluation-Rubric-Spanish.pdf?rlkey=7dde4ofrnlkoo44jiqkzipwjd&amp;dl=0" TargetMode="Externa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83819</xdr:rowOff>
    </xdr:from>
    <xdr:to>
      <xdr:col>10</xdr:col>
      <xdr:colOff>426720</xdr:colOff>
      <xdr:row>48</xdr:row>
      <xdr:rowOff>167640</xdr:rowOff>
    </xdr:to>
    <xdr:sp macro="" textlink="">
      <xdr:nvSpPr>
        <xdr:cNvPr id="17" name="Rectangle 1">
          <a:hlinkClick xmlns:r="http://schemas.openxmlformats.org/officeDocument/2006/relationships" r:id="rId1"/>
          <a:extLst>
            <a:ext uri="{FF2B5EF4-FFF2-40B4-BE49-F238E27FC236}">
              <a16:creationId xmlns:a16="http://schemas.microsoft.com/office/drawing/2014/main" id="{4B0ED63C-EB9C-4550-9F9F-0FFAE0454BF2}"/>
            </a:ext>
          </a:extLst>
        </xdr:cNvPr>
        <xdr:cNvSpPr/>
      </xdr:nvSpPr>
      <xdr:spPr>
        <a:xfrm>
          <a:off x="144780" y="274319"/>
          <a:ext cx="5913120" cy="9418321"/>
        </a:xfrm>
        <a:prstGeom prst="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1600" b="1">
              <a:solidFill>
                <a:schemeClr val="tx1"/>
              </a:solidFill>
            </a:rPr>
            <a:t>¿Qué es esta hoja de cálculo?</a:t>
          </a:r>
          <a:endParaRPr lang="en-US" sz="1100">
            <a:solidFill>
              <a:schemeClr val="tx1"/>
            </a:solidFill>
          </a:endParaRPr>
        </a:p>
        <a:p>
          <a:pPr algn="l"/>
          <a:r>
            <a:rPr lang="en-US" sz="1100">
              <a:solidFill>
                <a:schemeClr val="tx1"/>
              </a:solidFill>
            </a:rPr>
            <a:t>Esta hoja de cálculo incluye el borrador de los resultados de la evaluación del Plan de Inversión del Corredor LB-ELA.</a:t>
          </a:r>
          <a:r>
            <a:rPr lang="en-US" sz="1100" baseline="0">
              <a:solidFill>
                <a:schemeClr val="tx1"/>
              </a:solidFill>
            </a:rPr>
            <a:t> </a:t>
          </a:r>
          <a:r>
            <a:rPr lang="en-US" sz="1100">
              <a:solidFill>
                <a:schemeClr val="tx1"/>
              </a:solidFill>
            </a:rPr>
            <a:t>Los resultados están actualizados al 3 de octubre de 2023, pero son borradores hasta que la Junta de Metro adopte el Plan.</a:t>
          </a:r>
          <a:r>
            <a:rPr lang="en-US" sz="1100" baseline="0">
              <a:solidFill>
                <a:schemeClr val="tx1"/>
              </a:solidFill>
            </a:rPr>
            <a:t> </a:t>
          </a:r>
          <a:r>
            <a:rPr lang="en-US" sz="1100">
              <a:solidFill>
                <a:schemeClr val="tx1"/>
              </a:solidFill>
            </a:rPr>
            <a:t>Esta hoja de cálculo contiene los resultados en español. También está disponible una versión en inglés.</a:t>
          </a:r>
        </a:p>
        <a:p>
          <a:pPr algn="l"/>
          <a:endParaRPr lang="en-US" sz="1100" b="0" i="0" u="none" strike="noStrike" baseline="0">
            <a:solidFill>
              <a:schemeClr val="tx1"/>
            </a:solidFill>
            <a:effectLst/>
            <a:latin typeface="+mn-lt"/>
            <a:ea typeface="+mn-ea"/>
            <a:cs typeface="+mn-cs"/>
          </a:endParaRPr>
        </a:p>
        <a:p>
          <a:pPr algn="l"/>
          <a:r>
            <a:rPr lang="en-US" sz="1100" b="1" i="0" u="none" strike="noStrike" baseline="0">
              <a:solidFill>
                <a:schemeClr val="tx1"/>
              </a:solidFill>
              <a:effectLst/>
              <a:latin typeface="+mn-lt"/>
              <a:ea typeface="+mn-ea"/>
              <a:cs typeface="+mn-cs"/>
            </a:rPr>
            <a:t>Entendiendo la hoja de cálculo</a:t>
          </a:r>
        </a:p>
        <a:p>
          <a:pPr algn="l"/>
          <a:r>
            <a:rPr lang="en-US" sz="1100" b="0" i="0" u="none" strike="noStrike" baseline="0">
              <a:solidFill>
                <a:schemeClr val="tx1"/>
              </a:solidFill>
              <a:effectLst/>
              <a:latin typeface="+mn-lt"/>
              <a:ea typeface="+mn-ea"/>
              <a:cs typeface="+mn-cs"/>
            </a:rPr>
            <a:t>Las columnas de la hoja de cálculo corresponden a las medidas de desempeño utilizadas para evaluar los proyectos y programas potenciales. Consulte la tabla a la derecha para obtener una guía de las medidas de desempeño. Hay pestañas separadas para cada uno de los seis tipos de proyectos, así como pestañas separadas para puntajes de beneficios y puntajes de preocupaciones. Los seis tipos de proyectos y abreviaturas incluyen: </a:t>
          </a:r>
        </a:p>
        <a:p>
          <a:pPr algn="l"/>
          <a:endParaRPr lang="en-US" sz="1100" b="0" i="0" u="none" strike="noStrike" baseline="0">
            <a:solidFill>
              <a:schemeClr val="tx1"/>
            </a:solidFill>
            <a:effectLst/>
            <a:latin typeface="+mn-lt"/>
            <a:ea typeface="+mn-ea"/>
            <a:cs typeface="+mn-cs"/>
          </a:endParaRPr>
        </a:p>
        <a:p>
          <a:pPr lvl="1" algn="l"/>
          <a:r>
            <a:rPr lang="en-US" sz="1100" b="0" i="0" u="none" strike="noStrike" baseline="0">
              <a:solidFill>
                <a:schemeClr val="tx1"/>
              </a:solidFill>
              <a:effectLst/>
              <a:latin typeface="+mn-lt"/>
              <a:ea typeface="+mn-ea"/>
              <a:cs typeface="+mn-cs"/>
            </a:rPr>
            <a:t>Transporte Activo = AT</a:t>
          </a:r>
        </a:p>
        <a:p>
          <a:pPr lvl="1" algn="l"/>
          <a:r>
            <a:rPr lang="en-US" sz="1100" b="0" i="0" u="none" strike="noStrike" baseline="0">
              <a:solidFill>
                <a:schemeClr val="tx1"/>
              </a:solidFill>
              <a:effectLst/>
              <a:latin typeface="+mn-lt"/>
              <a:ea typeface="+mn-ea"/>
              <a:cs typeface="+mn-cs"/>
            </a:rPr>
            <a:t>Arterial = Art</a:t>
          </a:r>
        </a:p>
        <a:p>
          <a:pPr lvl="1" algn="l"/>
          <a:r>
            <a:rPr lang="en-US" sz="1100" b="0" i="0" u="none" strike="noStrike" baseline="0">
              <a:solidFill>
                <a:schemeClr val="tx1"/>
              </a:solidFill>
              <a:effectLst/>
              <a:latin typeface="+mn-lt"/>
              <a:ea typeface="+mn-ea"/>
              <a:cs typeface="+mn-cs"/>
            </a:rPr>
            <a:t>Programas Comunitarios = ComPrograms</a:t>
          </a:r>
        </a:p>
        <a:p>
          <a:pPr lvl="1" algn="l"/>
          <a:r>
            <a:rPr lang="en-US" sz="1100" b="0" i="0" u="none" strike="noStrike" baseline="0">
              <a:solidFill>
                <a:schemeClr val="tx1"/>
              </a:solidFill>
              <a:effectLst/>
              <a:latin typeface="+mn-lt"/>
              <a:ea typeface="+mn-ea"/>
              <a:cs typeface="+mn-cs"/>
            </a:rPr>
            <a:t>Autopista = Fwy</a:t>
          </a:r>
        </a:p>
        <a:p>
          <a:pPr lvl="1" algn="l"/>
          <a:r>
            <a:rPr lang="en-US" sz="1100" b="0" i="0" u="none" strike="noStrike" baseline="0">
              <a:solidFill>
                <a:schemeClr val="tx1"/>
              </a:solidFill>
              <a:effectLst/>
              <a:latin typeface="+mn-lt"/>
              <a:ea typeface="+mn-ea"/>
              <a:cs typeface="+mn-cs"/>
            </a:rPr>
            <a:t>Movimiento de bienes = GoodsMvmt</a:t>
          </a:r>
        </a:p>
        <a:p>
          <a:pPr lvl="1" algn="l"/>
          <a:r>
            <a:rPr lang="en-US" sz="1100" b="0" i="0" u="none" strike="noStrike" baseline="0">
              <a:solidFill>
                <a:schemeClr val="tx1"/>
              </a:solidFill>
              <a:effectLst/>
              <a:latin typeface="+mn-lt"/>
              <a:ea typeface="+mn-ea"/>
              <a:cs typeface="+mn-cs"/>
            </a:rPr>
            <a:t>Tránsito = Tránsito </a:t>
          </a:r>
        </a:p>
        <a:p>
          <a:endParaRPr lang="en-US">
            <a:solidFill>
              <a:schemeClr val="tx1"/>
            </a:solidFill>
            <a:effectLst/>
          </a:endParaRPr>
        </a:p>
        <a:p>
          <a:r>
            <a:rPr lang="en-US" sz="1100" b="1" i="0" baseline="0">
              <a:solidFill>
                <a:schemeClr val="tx1"/>
              </a:solidFill>
              <a:effectLst/>
              <a:latin typeface="+mn-lt"/>
              <a:ea typeface="+mn-ea"/>
              <a:cs typeface="+mn-cs"/>
            </a:rPr>
            <a:t>Pestañas de beneficios:</a:t>
          </a:r>
        </a:p>
        <a:p>
          <a:r>
            <a:rPr lang="en-US" sz="1100" b="0" i="0" baseline="0">
              <a:solidFill>
                <a:schemeClr val="tx1"/>
              </a:solidFill>
              <a:effectLst/>
              <a:latin typeface="+mn-lt"/>
              <a:ea typeface="+mn-ea"/>
              <a:cs typeface="+mn-cs"/>
            </a:rPr>
            <a:t>Cada pestaña está ordenada por tipo de proyecto, subtipo e ID de proyecto, de forma coherente con versiones anteriores de la lista de proyectos. La vista predeterminada de la hoja de cálculo muestra los puntajes resumidos de los seis metas y dos principios directivos. Para ver puntuaciones individuales para cada criterio, utilice el signo + encima de cada columna para mostrar las puntuaciones de ese meta o principio (ver ejemplo --&gt;).</a:t>
          </a:r>
        </a:p>
        <a:p>
          <a:endParaRPr lang="en-US" sz="1100" b="0" i="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tx1"/>
              </a:solidFill>
              <a:effectLst/>
              <a:latin typeface="+mn-lt"/>
              <a:ea typeface="+mn-ea"/>
              <a:cs typeface="+mn-cs"/>
            </a:rPr>
            <a:t>Las pestañas de beneficios también muestran una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tx1"/>
              </a:solidFill>
              <a:effectLst/>
              <a:latin typeface="+mn-lt"/>
              <a:ea typeface="+mn-ea"/>
              <a:cs typeface="+mn-cs"/>
            </a:rPr>
            <a:t>puntuación total de meta.</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tx1"/>
              </a:solidFill>
              <a:effectLst/>
              <a:latin typeface="+mn-lt"/>
              <a:ea typeface="+mn-ea"/>
              <a:cs typeface="+mn-cs"/>
            </a:rPr>
            <a:t>(suma de las seis puntuaciones resumidas de metas),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tx1"/>
              </a:solidFill>
              <a:effectLst/>
              <a:latin typeface="+mn-lt"/>
              <a:ea typeface="+mn-ea"/>
              <a:cs typeface="+mn-cs"/>
            </a:rPr>
            <a:t>un total puntuación principal (suma de las dos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tx1"/>
              </a:solidFill>
              <a:effectLst/>
              <a:latin typeface="+mn-lt"/>
              <a:ea typeface="+mn-ea"/>
              <a:cs typeface="+mn-cs"/>
            </a:rPr>
            <a:t>puntuaciones principales), y un borrador de puntuación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tx1"/>
              </a:solidFill>
              <a:effectLst/>
              <a:latin typeface="+mn-lt"/>
              <a:ea typeface="+mn-ea"/>
              <a:cs typeface="+mn-cs"/>
            </a:rPr>
            <a:t>total (suma de seis goles y dos principios). Estas puntuaciones </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tx1"/>
              </a:solidFill>
              <a:effectLst/>
              <a:latin typeface="+mn-lt"/>
              <a:ea typeface="+mn-ea"/>
              <a:cs typeface="+mn-cs"/>
            </a:rPr>
            <a:t>totales son para sólo con fines informativos y no ha sido</a:t>
          </a:r>
        </a:p>
        <a:p>
          <a:pPr marL="0" marR="0" lvl="0" indent="0" defTabSz="914400" eaLnBrk="1" fontAlgn="auto" latinLnBrk="0" hangingPunct="1">
            <a:lnSpc>
              <a:spcPct val="100000"/>
            </a:lnSpc>
            <a:spcBef>
              <a:spcPts val="0"/>
            </a:spcBef>
            <a:spcAft>
              <a:spcPts val="0"/>
            </a:spcAft>
            <a:buClrTx/>
            <a:buSzTx/>
            <a:buFontTx/>
            <a:buNone/>
            <a:tabLst/>
            <a:defRPr/>
          </a:pPr>
          <a:r>
            <a:rPr lang="en-US" sz="1100" b="0" i="0" baseline="0">
              <a:solidFill>
                <a:schemeClr val="tx1"/>
              </a:solidFill>
              <a:effectLst/>
              <a:latin typeface="+mn-lt"/>
              <a:ea typeface="+mn-ea"/>
              <a:cs typeface="+mn-cs"/>
            </a:rPr>
            <a:t>determinó cómo se utilizarán estos puntajes totales en la priorización.</a:t>
          </a:r>
          <a:endParaRPr lang="en-US" sz="1100" b="0" i="0" u="none" strike="noStrike" baseline="0">
            <a:solidFill>
              <a:schemeClr val="lt1"/>
            </a:solidFill>
            <a:effectLst/>
            <a:latin typeface="+mn-lt"/>
            <a:ea typeface="+mn-ea"/>
            <a:cs typeface="+mn-cs"/>
          </a:endParaRPr>
        </a:p>
        <a:p>
          <a:pPr lvl="0" algn="l"/>
          <a:endParaRPr lang="en-US" sz="1100" b="1" i="0" u="none" strike="noStrike" baseline="0">
            <a:solidFill>
              <a:schemeClr val="tx1"/>
            </a:solidFill>
            <a:effectLst/>
            <a:latin typeface="+mn-lt"/>
            <a:ea typeface="+mn-ea"/>
            <a:cs typeface="+mn-cs"/>
          </a:endParaRPr>
        </a:p>
        <a:p>
          <a:pPr lvl="0" algn="l"/>
          <a:r>
            <a:rPr lang="en-US" sz="1100" b="1" i="0" u="none" strike="noStrike" baseline="0">
              <a:solidFill>
                <a:schemeClr val="tx1"/>
              </a:solidFill>
              <a:effectLst/>
              <a:latin typeface="+mn-lt"/>
              <a:ea typeface="+mn-ea"/>
              <a:cs typeface="+mn-cs"/>
            </a:rPr>
            <a:t>Pestañas de preocupaciones:</a:t>
          </a:r>
        </a:p>
        <a:p>
          <a:pPr lvl="0" algn="l"/>
          <a:r>
            <a:rPr lang="en-US" sz="1100" b="0" i="0" u="none" strike="noStrike" baseline="0">
              <a:solidFill>
                <a:schemeClr val="tx1"/>
              </a:solidFill>
              <a:effectLst/>
              <a:latin typeface="+mn-lt"/>
              <a:ea typeface="+mn-ea"/>
              <a:cs typeface="+mn-cs"/>
            </a:rPr>
            <a:t>Las pestañas de preocupaciones separadas resaltan los posibles impactos adversos en los 16 criterios de preocupación. De manera similar a los criterios de beneficios, las calificaciones de inquietudes individuales se pueden ver haciendo clic en el signo + encima de la columna de inquietudes. La vista predeterminada muestra las preocupaciones totales (suma de todas las preocupaciones), así como las preocupaciones totales por fase del proyecto (diseño, construcción o resultado). Consulte la tabla a la derecha para obtener una lista de las inquietudes asociadas con cada fase.  </a:t>
          </a:r>
        </a:p>
        <a:p>
          <a:endParaRPr lang="en-US">
            <a:solidFill>
              <a:schemeClr val="tx1"/>
            </a:solidFill>
            <a:effectLst/>
          </a:endParaRPr>
        </a:p>
        <a:p>
          <a:r>
            <a:rPr lang="en-US" sz="1100" b="1" i="0" baseline="0">
              <a:solidFill>
                <a:schemeClr val="tx1"/>
              </a:solidFill>
              <a:effectLst/>
              <a:latin typeface="+mn-lt"/>
              <a:ea typeface="+mn-ea"/>
              <a:cs typeface="+mn-cs"/>
            </a:rPr>
            <a:t>Puntuaciones de criterios: </a:t>
          </a:r>
          <a:endParaRPr lang="en-US">
            <a:solidFill>
              <a:schemeClr val="tx1"/>
            </a:solidFill>
            <a:effectLst/>
          </a:endParaRPr>
        </a:p>
        <a:p>
          <a:r>
            <a:rPr lang="en-US" sz="1100" b="0" i="0" baseline="0">
              <a:solidFill>
                <a:schemeClr val="tx1"/>
              </a:solidFill>
              <a:effectLst/>
              <a:latin typeface="+mn-lt"/>
              <a:ea typeface="+mn-ea"/>
              <a:cs typeface="+mn-cs"/>
            </a:rPr>
            <a:t>Cada proyecto y programa recibió una calificación para cada métrica de desempeño y criterio de preocupación. Fueron calificados según esta escala de posibles beneficios y posibles impactos adversos:</a:t>
          </a:r>
          <a:endParaRPr lang="en-US">
            <a:solidFill>
              <a:schemeClr val="tx1"/>
            </a:solidFill>
            <a:effectLst/>
          </a:endParaRPr>
        </a:p>
        <a:p>
          <a:pPr lvl="1"/>
          <a:r>
            <a:rPr lang="en-US" sz="1100" b="0" i="0" baseline="0">
              <a:solidFill>
                <a:schemeClr val="tx1"/>
              </a:solidFill>
              <a:effectLst/>
              <a:latin typeface="+mn-lt"/>
              <a:ea typeface="+mn-ea"/>
              <a:cs typeface="+mn-cs"/>
            </a:rPr>
            <a:t>NA: No aplica</a:t>
          </a:r>
          <a:endParaRPr lang="en-US">
            <a:solidFill>
              <a:schemeClr val="tx1"/>
            </a:solidFill>
            <a:effectLst/>
          </a:endParaRPr>
        </a:p>
        <a:p>
          <a:pPr lvl="1"/>
          <a:r>
            <a:rPr lang="en-US" sz="1100" b="0" i="0" baseline="0">
              <a:solidFill>
                <a:schemeClr val="tx1"/>
              </a:solidFill>
              <a:effectLst/>
              <a:latin typeface="+mn-lt"/>
              <a:ea typeface="+mn-ea"/>
              <a:cs typeface="+mn-cs"/>
            </a:rPr>
            <a:t>0: Sin beneficio / Sin impacto</a:t>
          </a:r>
        </a:p>
        <a:p>
          <a:pPr lvl="1"/>
          <a:r>
            <a:rPr lang="en-US" sz="1100" b="0" i="0" baseline="0">
              <a:solidFill>
                <a:schemeClr val="tx1"/>
              </a:solidFill>
              <a:effectLst/>
              <a:latin typeface="+mn-lt"/>
              <a:ea typeface="+mn-ea"/>
              <a:cs typeface="+mn-cs"/>
            </a:rPr>
            <a:t>1: Bajo beneficio / Bajo impacto</a:t>
          </a:r>
          <a:endParaRPr lang="en-US">
            <a:solidFill>
              <a:schemeClr val="tx1"/>
            </a:solidFill>
            <a:effectLst/>
          </a:endParaRPr>
        </a:p>
        <a:p>
          <a:pPr lvl="1"/>
          <a:r>
            <a:rPr lang="en-US" sz="1100" b="0" i="0" baseline="0">
              <a:solidFill>
                <a:schemeClr val="tx1"/>
              </a:solidFill>
              <a:effectLst/>
              <a:latin typeface="+mn-lt"/>
              <a:ea typeface="+mn-ea"/>
              <a:cs typeface="+mn-cs"/>
            </a:rPr>
            <a:t>2: Beneficio moderado / Impacto medio</a:t>
          </a:r>
        </a:p>
        <a:p>
          <a:pPr lvl="1"/>
          <a:r>
            <a:rPr lang="en-US" sz="1100" b="0" i="0" baseline="0">
              <a:solidFill>
                <a:schemeClr val="tx1"/>
              </a:solidFill>
              <a:effectLst/>
              <a:latin typeface="+mn-lt"/>
              <a:ea typeface="+mn-ea"/>
              <a:cs typeface="+mn-cs"/>
            </a:rPr>
            <a:t>3: Alto beneficio / Alto impacto</a:t>
          </a:r>
        </a:p>
        <a:p>
          <a:pPr lvl="1"/>
          <a:endParaRPr lang="en-US" sz="1100" b="0" i="0" u="none" strike="noStrike" baseline="0">
            <a:solidFill>
              <a:schemeClr val="tx1"/>
            </a:solidFill>
            <a:effectLst/>
            <a:latin typeface="+mn-lt"/>
            <a:ea typeface="+mn-ea"/>
            <a:cs typeface="+mn-cs"/>
          </a:endParaRPr>
        </a:p>
        <a:p>
          <a:pPr lvl="0" algn="l"/>
          <a:r>
            <a:rPr lang="en-US" sz="1100" b="0" i="0" u="none" strike="noStrike" baseline="0">
              <a:solidFill>
                <a:schemeClr val="tx1"/>
              </a:solidFill>
              <a:effectLst/>
              <a:latin typeface="+mn-lt"/>
              <a:ea typeface="+mn-ea"/>
              <a:cs typeface="+mn-cs"/>
            </a:rPr>
            <a:t>El borrador de la metodología de evaluación para cada métrica de desempeño y criterio de preocupación se puede encontrar aquí. Esto incluye rúbricas de puntuación individuales para cada criterio que muestran cómo se determinaron las calificaciones: </a:t>
          </a:r>
        </a:p>
        <a:p>
          <a:pPr lvl="0" algn="l"/>
          <a:r>
            <a:rPr lang="en-US" sz="1100" b="1" i="0" u="sng" strike="noStrike" baseline="0">
              <a:solidFill>
                <a:schemeClr val="accent5"/>
              </a:solidFill>
              <a:effectLst/>
              <a:latin typeface="+mn-lt"/>
              <a:ea typeface="+mn-ea"/>
              <a:cs typeface="+mn-cs"/>
            </a:rPr>
            <a:t>Rúbrica de evaluación combinada</a:t>
          </a:r>
        </a:p>
        <a:p>
          <a:pPr algn="l"/>
          <a:endParaRPr lang="en-US" sz="1100" b="0" i="0" u="none" strike="noStrike" baseline="0">
            <a:solidFill>
              <a:schemeClr val="tx1"/>
            </a:solidFill>
            <a:effectLst/>
            <a:latin typeface="+mn-lt"/>
            <a:ea typeface="+mn-ea"/>
            <a:cs typeface="+mn-cs"/>
          </a:endParaRPr>
        </a:p>
      </xdr:txBody>
    </xdr:sp>
    <xdr:clientData/>
  </xdr:twoCellAnchor>
  <xdr:twoCellAnchor editAs="oneCell">
    <xdr:from>
      <xdr:col>6</xdr:col>
      <xdr:colOff>148590</xdr:colOff>
      <xdr:row>18</xdr:row>
      <xdr:rowOff>283845</xdr:rowOff>
    </xdr:from>
    <xdr:to>
      <xdr:col>10</xdr:col>
      <xdr:colOff>187033</xdr:colOff>
      <xdr:row>22</xdr:row>
      <xdr:rowOff>135368</xdr:rowOff>
    </xdr:to>
    <xdr:pic>
      <xdr:nvPicPr>
        <xdr:cNvPr id="29" name="Picture 2">
          <a:extLst>
            <a:ext uri="{FF2B5EF4-FFF2-40B4-BE49-F238E27FC236}">
              <a16:creationId xmlns:a16="http://schemas.microsoft.com/office/drawing/2014/main" id="{5B243D64-D852-4F13-B747-FE58EAE74D0A}"/>
            </a:ext>
          </a:extLst>
        </xdr:cNvPr>
        <xdr:cNvPicPr>
          <a:picLocks noChangeAspect="1"/>
        </xdr:cNvPicPr>
      </xdr:nvPicPr>
      <xdr:blipFill>
        <a:blip xmlns:r="http://schemas.openxmlformats.org/officeDocument/2006/relationships" r:embed="rId2"/>
        <a:stretch>
          <a:fillRect/>
        </a:stretch>
      </xdr:blipFill>
      <xdr:spPr>
        <a:xfrm>
          <a:off x="3341370" y="4855845"/>
          <a:ext cx="2476843" cy="817358"/>
        </a:xfrm>
        <a:prstGeom prst="rect">
          <a:avLst/>
        </a:prstGeom>
        <a:ln>
          <a:solidFill>
            <a:schemeClr val="accent1"/>
          </a:solidFill>
        </a:ln>
      </xdr:spPr>
    </xdr:pic>
    <xdr:clientData/>
  </xdr:twoCellAnchor>
  <xdr:twoCellAnchor>
    <xdr:from>
      <xdr:col>6</xdr:col>
      <xdr:colOff>186690</xdr:colOff>
      <xdr:row>18</xdr:row>
      <xdr:rowOff>310515</xdr:rowOff>
    </xdr:from>
    <xdr:to>
      <xdr:col>10</xdr:col>
      <xdr:colOff>102870</xdr:colOff>
      <xdr:row>19</xdr:row>
      <xdr:rowOff>120015</xdr:rowOff>
    </xdr:to>
    <xdr:sp macro="" textlink="">
      <xdr:nvSpPr>
        <xdr:cNvPr id="18" name="Rectangle 3">
          <a:extLst>
            <a:ext uri="{FF2B5EF4-FFF2-40B4-BE49-F238E27FC236}">
              <a16:creationId xmlns:a16="http://schemas.microsoft.com/office/drawing/2014/main" id="{40CC445A-06AF-4139-9547-26BA3D1E9F43}"/>
            </a:ext>
          </a:extLst>
        </xdr:cNvPr>
        <xdr:cNvSpPr/>
      </xdr:nvSpPr>
      <xdr:spPr>
        <a:xfrm>
          <a:off x="3379470" y="4882515"/>
          <a:ext cx="2354580" cy="190500"/>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camsys.sharepoint.com/sites/PROJI-710CorridorProject20212/Shared%20Documents/LB-ELA%20Evaluation%20Team/Evaluation%20Results/Combined%20Results/Formatted/Combined%20Evaluation%20Results%20-%20Formatted%20-%20Sept%204%202023.xlsx" TargetMode="External"/><Relationship Id="rId1" Type="http://schemas.openxmlformats.org/officeDocument/2006/relationships/externalLinkPath" Target="https://camsys.sharepoint.com/sites/PROJI-710CorridorProject20212/Shared%20Documents/LB-ELA%20Evaluation%20Team/Evaluation%20Results/Combined%20Results/Formatted/Combined%20Evaluation%20Results%20-%20Formatted%20-%20Sept%204%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adMe"/>
      <sheetName val="Results_Eng_vSep1"/>
      <sheetName val="Results_Esp_vSep1"/>
    </sheetNames>
    <sheetDataSet>
      <sheetData sheetId="0"/>
      <sheetData sheetId="1"/>
      <sheetData sheetId="2">
        <row r="2">
          <cell r="A2" t="str">
            <v>ID de proyecto</v>
          </cell>
          <cell r="B2" t="str">
            <v>Nombre de proyecto</v>
          </cell>
          <cell r="C2" t="str">
            <v>Descripción de proyecto</v>
          </cell>
          <cell r="D2" t="str">
            <v>Tipo de proyecto</v>
          </cell>
          <cell r="E2" t="str">
            <v>Subtipo de proyecto</v>
          </cell>
          <cell r="F2" t="str">
            <v>Orden</v>
          </cell>
          <cell r="G2" t="str">
            <v xml:space="preserve">Ubicación </v>
          </cell>
        </row>
        <row r="3">
          <cell r="A3" t="str">
            <v>LB-ELA_0001</v>
          </cell>
          <cell r="B3" t="str">
            <v>Corredor de Transporte de West Santa Ana Branch (LRT) </v>
          </cell>
          <cell r="C3" t="str">
            <v>El proyecto consta de 12 estaciones y es un corredor de tránsito ferroviario ligero de 19 millas que conectará el sureste del condado de Los Angeles con el centro de la ciudad, dando servicio a las ciudades y comunidades de Artesia, Cerritos, Bellflower, Paramount, Downey, South Gate, Cudahy, Bell, Huntington Park, Vernon, la comunidad no incorporada de Florence-Graham del condado de Los Angeles y el centro de la ciudad.  Completar el tramo de 4.5 millas entre la línea A de Slauson y Union Station.   </v>
          </cell>
          <cell r="D3" t="str">
            <v>Tránsito </v>
          </cell>
          <cell r="E3" t="str">
            <v>Tránsito de alta capacidad (Ferrocarril y BRT) </v>
          </cell>
          <cell r="F3">
            <v>141</v>
          </cell>
          <cell r="G3" t="str">
            <v>Múltiples jurisdicciones </v>
          </cell>
        </row>
        <row r="4">
          <cell r="A4" t="str">
            <v>LB-ELA_0002</v>
          </cell>
          <cell r="B4" t="str">
            <v>Línea C (Verde) Extensión Este (Norwalk) (LRT) </v>
          </cell>
          <cell r="C4" t="str">
            <v>Extiende la Línea C (Verde) 2.8 millas desde Norwalk hasta la estación Norwalk/Santa Fe Springs de Metrolink. </v>
          </cell>
          <cell r="D4" t="str">
            <v>Tránsito </v>
          </cell>
          <cell r="E4" t="str">
            <v>Tránsito de alta capacidad (Ferrocarril y BRT) </v>
          </cell>
          <cell r="F4">
            <v>142</v>
          </cell>
          <cell r="G4" t="str">
            <v>Norwalk </v>
          </cell>
        </row>
        <row r="5">
          <cell r="A5" t="str">
            <v>LB-ELA_0003</v>
          </cell>
          <cell r="B5" t="str">
            <v>Proyecto de Gestión Integrada de Corredores (ICM) </v>
          </cell>
          <cell r="C5" t="str">
            <v>ICM es una estrategia del Sistema de Transporte Inteligente (ITS) para gestionar la congestión no recurrente a lo largo de un corredor mediante la utilización de tecnologías y sistemas avanzados. Los componentes del ICM incluyen la supervisión activa de todos los modos e instalaciones de transporte dentro del corredor, dentro y fuera de la autopista, incluyendo la medición de rampas, la coordinación de señales de tráfico, la gestión del tráfico de incidentes, el sistema avanzado de información al viajero y otras tecnologías y técnicas avanzadas.  Se aplicaría en la I-710 y en una red de calles principales de conexión clave, dentro del corredor LB-ELA entre la SR-91 y la SR-60. </v>
          </cell>
          <cell r="D5" t="str">
            <v>Pistas de calles principales </v>
          </cell>
          <cell r="E5" t="str">
            <v>Coordinación de señales / TSM / ITS </v>
          </cell>
          <cell r="F5">
            <v>56</v>
          </cell>
          <cell r="G5" t="str">
            <v>Múltiples jurisdicciones </v>
          </cell>
        </row>
        <row r="6">
          <cell r="A6" t="str">
            <v>LB-ELA_0004</v>
          </cell>
          <cell r="B6" t="str">
            <v>Programa de camiones limpios del corredor Long Beach-Este de Los Angeles </v>
          </cell>
          <cell r="C6" t="str">
            <v>En enero de 2021, la Junta Directiva de Metro aprobó el Plan Estratégico de Movimiento de Mercancías 2021, que incluía una Iniciativa de Camiones Limpios en todo el condado, con el Programa de Camiones Limpios de la 710 Sur identificado como una prioridad estratégica de movimiento de mercancías.  En su reunión de octubre de 2021, la Junta Directiva de Metro actuó para volver a comprometer 50 millones de dólares de los fondos de la Medida R del Corredor I-710 Sur como financiamiento inicial para el Programa de Camiones Limpios de la 710 Sur, que posteriormente ha sido rebautizado como Programa de Camiones de Emisiones Cero de LB-ELA.  El objetivo de este programa es sustituir los camiones diésel por camiones de cero emisiones en el corredor LB-ELA.  El programa aportaría fondos de subvención para desplegar una serie de camiones de cero emisiones en la I-710, así como financiamiento inicial para desarrollar estaciones de carga eléctrica/reabastecimiento para camiones de cero emisiones. </v>
          </cell>
          <cell r="D6" t="str">
            <v>Transporte de bienes </v>
          </cell>
          <cell r="E6" t="str">
            <v>Programas de camiones/ITS </v>
          </cell>
          <cell r="F6">
            <v>123</v>
          </cell>
        </row>
        <row r="7">
          <cell r="A7" t="str">
            <v>LB-ELA_0005</v>
          </cell>
          <cell r="B7" t="str">
            <v>Corredor de transporte activo de ferrocarril a  río Segmento A </v>
          </cell>
          <cell r="C7" t="str">
            <v>Una ruta de transporte activo de 5.6 millas que conecta la estación Fairview Height de la línea Crenshaw que pronto se abrirá en Inglewood con la estación de la línea Slauson A (azul) en el sur de Los Angeles. </v>
          </cell>
          <cell r="D7" t="str">
            <v>Transporte activo / TDM </v>
          </cell>
          <cell r="E7" t="str">
            <v>Peatón / Primera última milla </v>
          </cell>
          <cell r="F7">
            <v>9</v>
          </cell>
          <cell r="G7" t="str">
            <v>Múltiples jurisdicciones </v>
          </cell>
        </row>
        <row r="8">
          <cell r="A8" t="str">
            <v>LB-ELA_0006</v>
          </cell>
          <cell r="B8" t="str">
            <v>Corredor de transporte activo del ferrocarril al río Segmento B </v>
          </cell>
          <cell r="C8" t="str">
            <v>Un corredor de transporte activo de aproximadamente 4.5 millas entre el Río LA y la estación de la línea Slauson A (azul) que conecta con el segmento A. </v>
          </cell>
          <cell r="D8" t="str">
            <v>Transporte activo / TDM </v>
          </cell>
          <cell r="E8" t="str">
            <v>Peatón / Primera última milla </v>
          </cell>
          <cell r="F8">
            <v>10</v>
          </cell>
          <cell r="G8" t="str">
            <v>Múltiples jurisdicciones </v>
          </cell>
        </row>
        <row r="9">
          <cell r="A9" t="str">
            <v>LB-ELA_0007</v>
          </cell>
          <cell r="B9" t="str">
            <v>Camino del Río LA – Centro de Los Angeles </v>
          </cell>
          <cell r="C9" t="str">
            <v>Cierre de la brecha de un sendero ciclista y peatonal de ocho millas entre Elysian Valley y Maywood, a través del centro de Los Angeles. </v>
          </cell>
          <cell r="D9" t="str">
            <v>Transporte activo / TDM </v>
          </cell>
          <cell r="E9" t="str">
            <v>Rutas en bicicleta / Instalaciones </v>
          </cell>
          <cell r="G9" t="str">
            <v>Maywood a Elysian Valley </v>
          </cell>
        </row>
        <row r="10">
          <cell r="A10" t="str">
            <v>LB-ELA_0008</v>
          </cell>
          <cell r="B10" t="str">
            <v>Mejoras del plan de la primera y última milla de la línea azul </v>
          </cell>
          <cell r="C10" t="str">
            <v>Ejecutar los proyectos identificados en el Plan de la primera/última milla de la Línea Azul dentro del corredor LB-ELA, con énfasis en la estación de Del Amo.  Los proyectos incluirán reconfiguraciones de rampas, mejoras de aceras y carriles de bicicleta, y mejoras de cruces, entre otros.  El Plan de la primera/última milla (FLM) para la Línea Azul se adoptó en abril de 2018 y representa un esfuerzo pionero en su género para planificar mejoras integrales de acceso para toda una línea de tránsito. El Plan cubrió las 22 estaciones de la Línea A (Azul) de Metro y puso a prueba un proceso inclusivo y centrado en la equidad de participación comunitaria. El Plan incluía mejoras peatonales y ciclistas a nivel de planificación, identificadas por la comunidad, a una distancia a pie (1/2 milla) y en bicicleta (3 millas) de cada estación de la Línea A.  </v>
          </cell>
          <cell r="D10" t="str">
            <v>Transporte activo / TDM </v>
          </cell>
          <cell r="E10" t="str">
            <v>Peatón / Primera última milla </v>
          </cell>
          <cell r="F10">
            <v>11</v>
          </cell>
          <cell r="G10" t="str">
            <v>Múltiples jurisdicciones </v>
          </cell>
        </row>
        <row r="11">
          <cell r="A11" t="str">
            <v>LB-ELA_0009</v>
          </cell>
          <cell r="B11" t="str">
            <v>Plan y Programa de Implementación Estratégica del Desarrollo Orientado al Tránsito del West Santa Ana Branch (TOD SIP) </v>
          </cell>
          <cell r="C11" t="str">
            <v>El SIP de DOT proporciona una visión global y una orientación estratégica para que las jurisdicciones locales del West Santa Ana Branch (WSAB) lo utilicen como recurso a medida que desarrollan e implantan sus propios planes, políticas y estrategias de desarrollo económico y movilidad en las 12 áreas de estaciones WSAB a lo largo de la alineación. Además, en 2019, la Junta de Metro aprobó un programa de implementación de 1 millón de dólares para financiar a las jurisdicciones del WSAB con el fin de implementar las recomendaciones del SIP de TOD. </v>
          </cell>
          <cell r="D11" t="str">
            <v>Programas comunitarios </v>
          </cell>
          <cell r="E11" t="str">
            <v>Estabilización de la vivienda / Uso del terreno </v>
          </cell>
          <cell r="F11">
            <v>115</v>
          </cell>
          <cell r="G11" t="str">
            <v>Múltiples jurisdicciones </v>
          </cell>
        </row>
        <row r="12">
          <cell r="A12" t="str">
            <v>LB-ELA_0010</v>
          </cell>
          <cell r="B12" t="str">
            <v>Puente Shoemaker/Shoreline Dr </v>
          </cell>
          <cell r="C12" t="str">
            <v>Mejoras en la I-710/Sustitución del puente Shoemaker: Sustituir el puente Shoemaker existente por un puente nuevo. El nuevo puente se reducirá para tener dos carriles de flujo mixto en sentido NB y en sentido SB para enlazar el flujo con la I-710. El nuevo puente también incluirá un acceso peatonal y ciclista. Además, se proporcionarán mejoras para bicicletas, peatones y calles en las vías adyacentes. </v>
          </cell>
          <cell r="D12" t="str">
            <v>Pistas de calles principales </v>
          </cell>
          <cell r="E12" t="str">
            <v>Calles completas </v>
          </cell>
          <cell r="F12">
            <v>42</v>
          </cell>
          <cell r="G12" t="str">
            <v>Long Beach </v>
          </cell>
        </row>
        <row r="13">
          <cell r="A13" t="str">
            <v>LB-ELA_0011</v>
          </cell>
          <cell r="B13" t="str">
            <v>Paso a desnivel de SR-47 Navy Way </v>
          </cell>
          <cell r="C13" t="str">
            <v>Paso a desnivel de SR 47/Navy Way: Construcción del paso a desnivel en la SR-47 / Navy Way, entre el puente Vincent Thomas de la SR-47 y el paso a desnivel de Pier S Av, para eliminar los conflictos de señales de tráfico y movimientos.  Este proyecto era un proyecto TCIF de nivel II del corredor comercial del S. Cal presentado al CTC en 2008.  Este proyecto eliminaría la última señal de la SR 47 entre los puentes Desmond y V. Thomas; Ruta del Conector Intermodal NHS </v>
          </cell>
          <cell r="D13" t="str">
            <v>Transporte de bienes </v>
          </cell>
          <cell r="E13" t="str">
            <v>Puertos </v>
          </cell>
          <cell r="F13">
            <v>133</v>
          </cell>
          <cell r="G13" t="str">
            <v>Puerto de Los Ángeles </v>
          </cell>
        </row>
        <row r="14">
          <cell r="A14" t="str">
            <v>LB-ELA_0012</v>
          </cell>
          <cell r="B14" t="str">
            <v>Ampliación de Garfield </v>
          </cell>
          <cell r="C14" t="str">
            <v>Mejoras en Garfield Ave desde 70th St hasta Howery St.  Ensanchar la calle de 1 a 4 pies a lo largo de 2 millas para acomodar un tercer carril en cada dirección durante las horas pico, añadir medianas, estrechar las medianas existentes, añadir un segundo carril para girar a la izquierda en todas las direcciones en dos intersecciones, (Rosecrans Av y Alondra Bl.), Repavimentar la calle, concreto en las intersecciones y agregar mejoras en las señales de tráfico, mejorar los semáforos, instalar servicios públicos subterráneos, mejorar las calles verdes y las BMP de aguas pluviales y fluviales.  </v>
          </cell>
          <cell r="D14" t="str">
            <v>Pistas de calles principales </v>
          </cell>
          <cell r="E14" t="str">
            <v>Carretera general local / regional </v>
          </cell>
          <cell r="F14">
            <v>81</v>
          </cell>
          <cell r="G14" t="str">
            <v>Paramount </v>
          </cell>
        </row>
        <row r="15">
          <cell r="A15" t="str">
            <v>LB-ELA_0013</v>
          </cell>
          <cell r="B15" t="str">
            <v>Sincronización de señales de Tweedy Bl </v>
          </cell>
          <cell r="C15" t="str">
            <v>Proyecto de sincronización de señales de Tweedy Bl:  (1) Interconecta 18 señales de tráfico utilizando cable de fibra óptica y comunicaciones inalámbricas (2) sincroniza la sincronización de la señal para mejorar el flujo de tráfico y reduce los retrasos a lo largo de la arteria de 2.7 millas y (3) instala una cámara de televisión de circuito cerrado (CCTV) en la intersección de Long Beach Bl, para apoyar los sistemas avanzados de gestión de transporte (ATMS). </v>
          </cell>
          <cell r="D15" t="str">
            <v>Pistas de calles principales </v>
          </cell>
          <cell r="E15" t="str">
            <v>Coordinación de señales / TSM / ITS </v>
          </cell>
          <cell r="F15">
            <v>57</v>
          </cell>
          <cell r="G15" t="str">
            <v>Lynwood/South Gate </v>
          </cell>
        </row>
        <row r="16">
          <cell r="A16" t="str">
            <v>LB-ELA_0016</v>
          </cell>
          <cell r="B16" t="str">
            <v>Conexión entre la Línea C (Verde) y la estación Norwalk de Metrolink </v>
          </cell>
          <cell r="C16" t="str">
            <v>Nuevo servicio de autobús de enlace shuttle entre la estación Norwalk de la Línea C y la estación Norwalk de Metrolink para cerrar la brecha de tránsito existente.  Solución a corto plazo hasta que se amplíe la Línea C hacia el este. </v>
          </cell>
          <cell r="D16" t="str">
            <v>Tránsito </v>
          </cell>
          <cell r="E16" t="str">
            <v>Tránsito en autobús </v>
          </cell>
          <cell r="F16">
            <v>153</v>
          </cell>
          <cell r="G16" t="str">
            <v>Norwalk </v>
          </cell>
        </row>
        <row r="17">
          <cell r="A17" t="str">
            <v>LB-ELA_0017</v>
          </cell>
          <cell r="B17" t="str">
            <v>Proyectos para bicicletas de importancia regional del Plan de Transporte Activo de Metro </v>
          </cell>
          <cell r="C17" t="str">
            <v>Ejecutar los proyectos de transporte activo de importancia regional adoptados como parte del Plan de Transporte Activo de Metro (más de 40 proyectos en toda la zona de estudio).  Consulte el Anexo A para obtener más detalles. </v>
          </cell>
          <cell r="D17" t="str">
            <v>Transporte activo / TDM </v>
          </cell>
          <cell r="E17" t="str">
            <v>Rutas en bicicleta / Instalaciones </v>
          </cell>
          <cell r="F17">
            <v>2</v>
          </cell>
          <cell r="G17" t="str">
            <v>Múltiples jurisdicciones </v>
          </cell>
        </row>
        <row r="18">
          <cell r="A18" t="str">
            <v>LB-ELA_0019</v>
          </cell>
          <cell r="B18" t="str">
            <v>Priorización de carriles exclusivos para autobuses y señales de tránsito en Atlantic (Mejoras de próxima generación) </v>
          </cell>
          <cell r="C18" t="str">
            <v>Proyecto BRT a lo largo de Atlantic para proporcionar mayor velocidad, fiabilidad y frecuencia.   </v>
          </cell>
          <cell r="D18" t="str">
            <v>Tránsito </v>
          </cell>
          <cell r="E18" t="str">
            <v>Tránsito de alta capacidad (Ferrocarril y BRT) </v>
          </cell>
          <cell r="F18">
            <v>143</v>
          </cell>
          <cell r="G18" t="str">
            <v>Múltiples jurisdicciones </v>
          </cell>
        </row>
        <row r="19">
          <cell r="A19" t="str">
            <v>LB-ELA_0020</v>
          </cell>
          <cell r="B19" t="str">
            <v>Red de modelos de rendimiento del transporte en parques deportivos </v>
          </cell>
          <cell r="C19" t="str">
            <v>Modernización de los controladores y armarios de señales de tráfico e instalación de una infraestructura de comunicación de fibra óptica para proporcionar una red redundante de gran ancho de banda en Long Beach dentro del corredor LB-ELA. El propósito de estas actualizaciones de equipos es mejorar la coordinación de las señales de tráfico y fortalecer las conexiones de datos entre los sistemas de gestión del tráfico. </v>
          </cell>
          <cell r="D19" t="str">
            <v>Pistas de calles principales </v>
          </cell>
          <cell r="E19" t="str">
            <v>Coordinación de señales / TSM / ITS </v>
          </cell>
          <cell r="F19">
            <v>58</v>
          </cell>
          <cell r="G19" t="str">
            <v>Long Beach </v>
          </cell>
        </row>
        <row r="20">
          <cell r="A20" t="str">
            <v>LB-ELA_0021</v>
          </cell>
          <cell r="B20" t="str">
            <v>Mejoras en la terminal del corredor Alameda </v>
          </cell>
          <cell r="C20" t="str">
            <v>Nuevo puente ferroviario del canal de Cerritos y conexiones de apoyo en todo el puerto de Los Angeles. </v>
          </cell>
          <cell r="D20" t="str">
            <v>Transporte de bienes </v>
          </cell>
          <cell r="E20" t="str">
            <v>Puertos </v>
          </cell>
          <cell r="F20">
            <v>134</v>
          </cell>
          <cell r="G20" t="str">
            <v>Puerto de Los Ángeles </v>
          </cell>
        </row>
        <row r="21">
          <cell r="A21" t="str">
            <v>LB-ELA_0022</v>
          </cell>
          <cell r="B21" t="str">
            <v>Separación a nivel de Terminal Way </v>
          </cell>
          <cell r="C21" t="str">
            <v>Nueva separación de niveles para sustituir al paso a nivel y mejorar el flujo del tráfico de mercancías. </v>
          </cell>
          <cell r="D21" t="str">
            <v>Transporte de bienes </v>
          </cell>
          <cell r="E21" t="str">
            <v>Puertos </v>
          </cell>
          <cell r="F21">
            <v>135</v>
          </cell>
          <cell r="G21" t="str">
            <v>Puerto de Los Ángeles </v>
          </cell>
        </row>
        <row r="22">
          <cell r="A22" t="str">
            <v>LB-ELA_0023</v>
          </cell>
          <cell r="B22" t="str">
            <v>Infraestructura de camiones limpios </v>
          </cell>
          <cell r="C22" t="str">
            <v>Instalar infraestructura de recarga para camiones de cero emisiones. </v>
          </cell>
          <cell r="D22" t="str">
            <v>Transporte de bienes </v>
          </cell>
          <cell r="E22" t="str">
            <v>Programas de camiones/ITS </v>
          </cell>
          <cell r="F22">
            <v>124</v>
          </cell>
          <cell r="G22" t="str">
            <v>Múltiples jurisdicciones </v>
          </cell>
        </row>
        <row r="23">
          <cell r="A23" t="str">
            <v>LB-ELA_0024</v>
          </cell>
          <cell r="B23" t="str">
            <v>Modernización de los raíles del muelle 400 </v>
          </cell>
          <cell r="C23" t="str">
            <v>Ampliación del patio de maniobras del muelle para dar cabida a grúas pórtico sobre raíles accionadas eléctricamente. </v>
          </cell>
          <cell r="D23" t="str">
            <v>Transporte de bienes </v>
          </cell>
          <cell r="E23" t="str">
            <v>Ferrocarril de mercancías / Movimiento de mercancías TDM </v>
          </cell>
          <cell r="F23">
            <v>127</v>
          </cell>
          <cell r="G23" t="str">
            <v>Puerto de Los Ángeles </v>
          </cell>
        </row>
        <row r="24">
          <cell r="A24" t="str">
            <v>LB-ELA_0025</v>
          </cell>
          <cell r="B24" t="str">
            <v>Modernización de las instalaciones de transferencia de Terminal Island </v>
          </cell>
          <cell r="C24" t="str">
            <v>Ampliación del patio de maniobras del muelle para dar cabida a grúas pórtico sobre raíles accionadas eléctricamente. </v>
          </cell>
          <cell r="D24" t="str">
            <v>Transporte de bienes </v>
          </cell>
          <cell r="E24" t="str">
            <v>Ferrocarril de mercancías / Movimiento de mercancías TDM </v>
          </cell>
          <cell r="F24">
            <v>128</v>
          </cell>
          <cell r="G24" t="str">
            <v>Puerto de Los Ángeles </v>
          </cell>
        </row>
        <row r="25">
          <cell r="A25" t="str">
            <v>LB-ELA_0026</v>
          </cell>
          <cell r="B25" t="str">
            <v>Modernización del Railyard de la terminal de contenedores de West Basin </v>
          </cell>
          <cell r="C25" t="str">
            <v>Ampliación del patio de maniobras del muelle para dar cabida a grúas pórtico sobre raíles accionadas eléctricamente. </v>
          </cell>
          <cell r="D25" t="str">
            <v>Transporte de bienes </v>
          </cell>
          <cell r="E25" t="str">
            <v>Ferrocarril de mercancías / Movimiento de mercancías TDM </v>
          </cell>
          <cell r="F25">
            <v>129</v>
          </cell>
          <cell r="G25" t="str">
            <v>Puerto de Los Ángeles </v>
          </cell>
        </row>
        <row r="26">
          <cell r="A26" t="str">
            <v>LB-ELA_0028</v>
          </cell>
          <cell r="B26" t="str">
            <v>Mejoras en el paso a desnivel I-710/Willow </v>
          </cell>
          <cell r="C26" t="str">
            <v>Reconfiguración del paso a desnivel I-710/Willow para mejorar las operaciones, la seguridad y la distancia de visibilidad del tráfico que entra y sale de la autopista.  Mejorar los controles de tráfico para abordar los problemas de seguridad de ciclistas, peatones en los extremos de las rampas.  Modernizar las estructuras de los puentes para dejar espacio a las conexiones ciclistas/peatonales a través de la I-710 y el canal del Río LA.   </v>
          </cell>
          <cell r="D26" t="str">
            <v>Autopista </v>
          </cell>
          <cell r="E26" t="str">
            <v>Mejoras en la autopista </v>
          </cell>
          <cell r="F26">
            <v>178</v>
          </cell>
          <cell r="G26" t="str">
            <v>Long Beach </v>
          </cell>
        </row>
        <row r="27">
          <cell r="A27" t="str">
            <v>LB-ELA_0029</v>
          </cell>
          <cell r="B27" t="str">
            <v>Mejoras en el paso a desnivel I-710/Del Amo </v>
          </cell>
          <cell r="C27" t="str">
            <v>Reconfiguración del paso a desnivel I-710 / Del Amo para mejorar las operaciones, la seguridad y la distancia de visibilidad del tráfico que entra y sale de la autopista.  Mejorar los controles de tráfico para abordar los problemas de seguridad de ciclistas, peatones en los extremos de las rampas.  Modernizar las estructuras de los puentes para dejar espacio a las conexiones ciclistas/peatonales a través de la I-710 y el canal del Río LA.   </v>
          </cell>
          <cell r="D27" t="str">
            <v>Autopista </v>
          </cell>
          <cell r="E27" t="str">
            <v>Mejoras en la autopista </v>
          </cell>
          <cell r="F27">
            <v>179</v>
          </cell>
          <cell r="G27" t="str">
            <v>Long Beach/Carson </v>
          </cell>
        </row>
        <row r="28">
          <cell r="A28" t="str">
            <v>LB-ELA_0030</v>
          </cell>
          <cell r="B28" t="str">
            <v>Mejoras en el paso a desnivel de I-710/Long Beach Bl.  </v>
          </cell>
          <cell r="C28" t="str">
            <v>Mejora del paso a desnivel de la I-710/Long Beach Bl. para mejorar las operaciones, la seguridad y la distancia de visibilidad del tráfico que entra y sale de la autopista.  Mejorar los controles de tráfico para abordar los problemas de seguridad de ciclistas, peatones en los extremos de las rampas.  Modernizar las estructuras de los puentes para dejar espacio a las conexiones ciclistas/peatonales a través de la I-710 y el canal del Río LA.   </v>
          </cell>
          <cell r="D28" t="str">
            <v>Autopista </v>
          </cell>
          <cell r="E28" t="str">
            <v>Mejoras en la autopista </v>
          </cell>
          <cell r="F28">
            <v>180</v>
          </cell>
          <cell r="G28" t="str">
            <v>Long Beach </v>
          </cell>
        </row>
        <row r="29">
          <cell r="A29" t="str">
            <v>LB-ELA_0031</v>
          </cell>
          <cell r="B29" t="str">
            <v>Mejoras en el paso a desnivel de I-710/Alondra y Modificación de los conectores SB I-710 a SR-91 </v>
          </cell>
          <cell r="C29" t="str">
            <v>Reconfiguración del paso a desnivel de I-710/Alondra para mejorar las operaciones y la seguridad del tráfico que entra y sale de la autopista.  Mejorar, reubicar los conectores SB I-710 a SR-91 para reducir los movimientos entrelazados.  Mejorar los controles de tráfico para abordar los problemas de seguridad de ciclistas, peatones en los extremos de las rampas.  Modernizar las estructuras de los puentes para dejar espacio a las conexiones ciclistas/peatonales a través de la I-710 y el canal del Río LA.   </v>
          </cell>
          <cell r="D29" t="str">
            <v>Autopista </v>
          </cell>
          <cell r="E29" t="str">
            <v>Mejoras en la autopista </v>
          </cell>
          <cell r="F29">
            <v>181</v>
          </cell>
          <cell r="G29" t="str">
            <v>Compton </v>
          </cell>
        </row>
        <row r="30">
          <cell r="A30" t="str">
            <v>LB-ELA_0032</v>
          </cell>
          <cell r="B30" t="str">
            <v>Mejoras en el paso a desnivel de I-710/Imperial </v>
          </cell>
          <cell r="C30" t="str">
            <v>Reconfiguración del paso a desnivel I-710 / Imperial para mejorar las operaciones, la seguridad y la distancia de visibilidad del tráfico que entra y sale de la autopista.  Mejorar los controles de tráfico para abordar los problemas de seguridad de ciclistas, peatones en los extremos de las rampas.  Modernizar las estructuras de los puentes para dejar espacio a las conexiones ciclistas/peatonales a través de la I-710 y el canal del Río LA.   </v>
          </cell>
          <cell r="D30" t="str">
            <v>Autopista </v>
          </cell>
          <cell r="E30" t="str">
            <v>Mejoras en la autopista </v>
          </cell>
          <cell r="F30">
            <v>182</v>
          </cell>
          <cell r="G30" t="str">
            <v>Downey/Lynwood </v>
          </cell>
        </row>
        <row r="31">
          <cell r="A31" t="str">
            <v>LB-ELA_0033</v>
          </cell>
          <cell r="B31" t="str">
            <v>Mejoras en el paso a desnivel de I-710/Firestone </v>
          </cell>
          <cell r="C31" t="str">
            <v>Mejora del paso a desnivel de I-710/Firestone Bl. para mejorar las operaciones y la seguridad del tráfico que entra y sale de la autopista.  Mejorar los controles de tráfico para abordar los problemas de seguridad de ciclistas, peatones en los extremos de las rampas.  Modernizar las estructuras de los puentes para dejar espacio a las conexiones ciclistas/peatonales a través de la I-710 y el canal del Río LA.   </v>
          </cell>
          <cell r="D31" t="str">
            <v>Autopista </v>
          </cell>
          <cell r="E31" t="str">
            <v>Mejoras en la autopista </v>
          </cell>
          <cell r="F31">
            <v>183</v>
          </cell>
          <cell r="G31" t="str">
            <v>South Gate </v>
          </cell>
        </row>
        <row r="32">
          <cell r="A32" t="str">
            <v>LB-ELA_0034</v>
          </cell>
          <cell r="B32" t="str">
            <v>Mejoras en el paso a desnivel de I-710/Florence </v>
          </cell>
          <cell r="C32" t="str">
            <v>Reconfiguración del paso a desnivel I-710/Florence para mejorar las operaciones, la seguridad y la distancia de visibilidad del tráfico que entra y sale de la autopista.  Mejorar los controles de tráfico para abordar los problemas de seguridad de ciclistas, peatones en los extremos de las rampas.  Modernizar las estructuras de los puentes para dejar espacio a las conexiones ciclistas/peatonales a través de la I-710 y el canal del Río LA.   </v>
          </cell>
          <cell r="D32" t="str">
            <v>Autopista </v>
          </cell>
          <cell r="E32" t="str">
            <v>Mejoras en la autopista </v>
          </cell>
          <cell r="F32">
            <v>184</v>
          </cell>
          <cell r="G32" t="str">
            <v>Bell / Bell Gardens </v>
          </cell>
        </row>
        <row r="33">
          <cell r="A33" t="str">
            <v>LB-ELA_0035</v>
          </cell>
          <cell r="B33" t="str">
            <v>Carriles auxiliares de la  I-710 (de Willow a Wardlow) </v>
          </cell>
          <cell r="C33" t="str">
            <v>Proporcionar carriles auxiliares en las direcciones NB y SB de la I-710, entre Willow St y los conectores de la I-405 en Wardlow Rd para gestionar mejor los conflictos de entrecruzamiento del tráfico y la congestión relacionada.   </v>
          </cell>
          <cell r="D33" t="str">
            <v>Autopista </v>
          </cell>
          <cell r="E33" t="str">
            <v>Mejoras en la autopista </v>
          </cell>
          <cell r="F33">
            <v>185</v>
          </cell>
          <cell r="G33" t="str">
            <v>Long Beach </v>
          </cell>
        </row>
        <row r="34">
          <cell r="A34" t="str">
            <v>LB-ELA_0036</v>
          </cell>
          <cell r="B34" t="str">
            <v>Proyecto de mejoras del conector I-710 / I-405 </v>
          </cell>
          <cell r="C34" t="str">
            <v>Modificar SB I-710 Collector Distributor Rd/Eliminar SB I-710 a la salida EB Wardlow Bl en Wardlow Rd.  Modificar NB I-710 a SB Conector I-405/Eliminar WB Wardlow Bl en rampa a NB Conectores I-710/I-405.     </v>
          </cell>
          <cell r="D34" t="str">
            <v>Autopista </v>
          </cell>
          <cell r="E34" t="str">
            <v>Mejoras en la autopista </v>
          </cell>
          <cell r="F34">
            <v>186</v>
          </cell>
          <cell r="G34" t="str">
            <v>Long Beach </v>
          </cell>
        </row>
        <row r="35">
          <cell r="A35" t="str">
            <v>LB-ELA_0037</v>
          </cell>
          <cell r="B35" t="str">
            <v>Proyecto de mejoras del conector I-710 / I-105  </v>
          </cell>
          <cell r="C35" t="str">
            <v>Modificar y reubicar los conectores I-710 / I-105 a lo largo de la I-710 entre la I-105 e Imperial Highway en ambas direcciones para resolver los problemas de cruces y la congestión relacionada en la I-710 entre la I-105 e Imperial Highway.   </v>
          </cell>
          <cell r="D35" t="str">
            <v>Autopista </v>
          </cell>
          <cell r="E35" t="str">
            <v>Mejoras en la autopista </v>
          </cell>
          <cell r="F35">
            <v>187</v>
          </cell>
          <cell r="G35" t="str">
            <v>Lynwood / Paramount </v>
          </cell>
        </row>
        <row r="36">
          <cell r="A36" t="str">
            <v>LB-ELA_0038</v>
          </cell>
          <cell r="B36" t="str">
            <v>Carriles auxiliares de la I-710 (Del Amo Bl a Long Beach Bl) </v>
          </cell>
          <cell r="C36" t="str">
            <v>Proporcionar carriles auxiliares en las direcciones NB y SB de la I-710, entre Del Amo Bl y Long Beach Bl para gestionar mejor los conflictos de cruces del tráfico y la congestión relacionada.   </v>
          </cell>
          <cell r="D36" t="str">
            <v>Autopista </v>
          </cell>
          <cell r="E36" t="str">
            <v>Mejoras en la autopista </v>
          </cell>
          <cell r="F36">
            <v>188</v>
          </cell>
          <cell r="G36" t="str">
            <v>Rancho Dominguez / Long Beach </v>
          </cell>
        </row>
        <row r="37">
          <cell r="A37" t="str">
            <v>LB-ELA_0039</v>
          </cell>
          <cell r="C37" t="str">
            <v>I-710, MP R6.0-14.1. En Long Beach y Compton, desde Shoreline Dr hasta el norte de Alondra Bl. Aumentar la seguridad de los trabajadores de la autopista construyendo paradas para vehículos de mantenimiento (MVP), mejorando las barandillas y los tratamientos de los extremos, pavimentando más allá del terreno, instalando control de la erosión y sustituyendo las cajas de tracción.  </v>
          </cell>
          <cell r="D37" t="str">
            <v>Autopista </v>
          </cell>
          <cell r="E37" t="str">
            <v>Servicios de autopista / ITS </v>
          </cell>
          <cell r="F37">
            <v>198</v>
          </cell>
          <cell r="G37" t="str">
            <v>Long Beach/Compton </v>
          </cell>
        </row>
        <row r="38">
          <cell r="A38" t="str">
            <v>LB-ELA_0040</v>
          </cell>
          <cell r="B38" t="str">
            <v>  </v>
          </cell>
          <cell r="C38" t="str">
            <v>Ruta 1. En las ciudades de Long Beach y Los Angeles, instalar las Mejores Prácticas de Gestión (BMP) para el tratamiento de las aguas pluviales, incluidos los bioswales y las Áreas de Infiltración de Prevención de la Contaminación Diseñadas (DPPIA). </v>
          </cell>
          <cell r="D38" t="str">
            <v>Pistas de calles principales </v>
          </cell>
          <cell r="E38" t="str">
            <v>Carretera general local / regional </v>
          </cell>
          <cell r="F38">
            <v>82</v>
          </cell>
          <cell r="G38" t="str">
            <v>Wilmington/Long Beach </v>
          </cell>
        </row>
        <row r="39">
          <cell r="A39" t="str">
            <v>LB-ELA_0041</v>
          </cell>
          <cell r="B39" t="str">
            <v>  </v>
          </cell>
          <cell r="C39" t="str">
            <v>Ruta 1. En Long Beach, desde Temple Av hasta De Forest Av. Modernizar los semáforos, pasos de peatones, rampas de bordillo, aceras, calzadas y señales peatonales accesibles (APS) según las normas de la Ley sobre Estadounidenses con Discapacidades (ADA). </v>
          </cell>
          <cell r="D39" t="str">
            <v>Pistas de calles principales </v>
          </cell>
          <cell r="E39" t="str">
            <v>Carretera general local / regional </v>
          </cell>
          <cell r="F39">
            <v>83</v>
          </cell>
          <cell r="G39" t="str">
            <v>Long Beach </v>
          </cell>
        </row>
        <row r="40">
          <cell r="A40" t="str">
            <v>LB-ELA_0043</v>
          </cell>
          <cell r="C40" t="str">
            <v>I-710, MP 22.2. En Commerce y Vernon, en Hobart Rail Yard Overhead No. 53-0840. Rehabilitar, limpiar y pintar el puente. </v>
          </cell>
          <cell r="D40" t="str">
            <v>Autopista </v>
          </cell>
          <cell r="E40" t="str">
            <v>Mejoras en la autopista </v>
          </cell>
          <cell r="F40">
            <v>189</v>
          </cell>
          <cell r="G40" t="str">
            <v>Commerce/Vernon </v>
          </cell>
        </row>
        <row r="41">
          <cell r="A41" t="str">
            <v>LB-ELA_0044</v>
          </cell>
          <cell r="B41" t="str">
            <v>  </v>
          </cell>
          <cell r="C41" t="str">
            <v>Ruta 1, MP 7.0-7.2. En Long Beach, en el puente sobre el Río Los Angeles nº 53-0341 y en el paso subterráneo de De Forest Av nº 53-1047. Refuerzo sísmico, mejora de los raíles de los puentes y adecuación de las instalaciones a las normas de la Ley sobre Estadounidenses con Discapacidades (ADA). </v>
          </cell>
          <cell r="D41" t="str">
            <v>Pistas de calles principales </v>
          </cell>
          <cell r="E41" t="str">
            <v>Carretera general local / regional </v>
          </cell>
          <cell r="F41">
            <v>84</v>
          </cell>
          <cell r="G41" t="str">
            <v>Long Beach </v>
          </cell>
        </row>
        <row r="42">
          <cell r="A42" t="str">
            <v>LB-ELA_0045</v>
          </cell>
          <cell r="C42" t="str">
            <v>Ruta 91, MP R11.7. En Long Beach, en el Río LA (W91 -N710 y S710) Puente nº 53-2143F. Reemplazar partes de la cubierta del puente y aplicar una capa de concreto de poliéster. </v>
          </cell>
          <cell r="D42" t="str">
            <v>Autopista </v>
          </cell>
          <cell r="E42" t="str">
            <v>Mejoras en la autopista </v>
          </cell>
          <cell r="F42">
            <v>190</v>
          </cell>
          <cell r="G42" t="str">
            <v>Long Beach </v>
          </cell>
        </row>
        <row r="43">
          <cell r="A43" t="str">
            <v>LB-ELA_0046</v>
          </cell>
          <cell r="C43" t="str">
            <v>I-405. En las ciudades de Long Beach, Signal Hill, Los Angeles y Carson y en sus proximidades, rehabilitar el pavimento, modernizar las señales, rehabilitar los puentes, modernizar el alumbrado, mejorar la seguridad, rehabilitar los elementos del Sistema de Gestión del Transporte (TMS) y sustituir el cableado de cobre por fibra, rehabilitar las alcantarillas y modernizar las instalaciones para adaptarlas a las normas de la Ley sobre Estadounidenses con Discapacidades (ADA). </v>
          </cell>
          <cell r="D43" t="str">
            <v>Autopista </v>
          </cell>
          <cell r="E43" t="str">
            <v>Servicios de autopista / ITS </v>
          </cell>
          <cell r="F43">
            <v>199</v>
          </cell>
          <cell r="G43" t="str">
            <v>Múltiples jurisdicciones </v>
          </cell>
        </row>
        <row r="44">
          <cell r="A44" t="str">
            <v>LB-ELA_0048</v>
          </cell>
          <cell r="C44" t="str">
            <v>I-105, MP R14.3. En Paramount, en Grove St en la estación de bombeo de Garfield Av. Sustituir el bombeo, añadir iluminación, construir salidas para vehículos de mantenimiento (MVP) y proporcionar una conexión de fibra óptica a la caseta de bombeo. </v>
          </cell>
          <cell r="D44" t="str">
            <v>Autopista </v>
          </cell>
          <cell r="E44" t="str">
            <v>Servicios de autopista / ITS </v>
          </cell>
          <cell r="F44">
            <v>200</v>
          </cell>
          <cell r="G44" t="str">
            <v>Paramount </v>
          </cell>
        </row>
        <row r="45">
          <cell r="A45" t="str">
            <v>LB-ELA_0049</v>
          </cell>
          <cell r="C45" t="str">
            <v>I-710, MP 18.7-19.6. En South Gate y Bell Gardens, en la planta de bombeo de South Gate y en la planta de bombeo de Florence Av; también en Downey, en la ruta 105, en la planta de bombeo de Ardis Av (PM R16.48). Modernizar las plantas de bombeo. </v>
          </cell>
          <cell r="D45" t="str">
            <v>Autopista </v>
          </cell>
          <cell r="E45" t="str">
            <v>Servicios de autopista / ITS </v>
          </cell>
          <cell r="F45">
            <v>201</v>
          </cell>
          <cell r="G45" t="str">
            <v>South Gate/Bell Gardens/Downey </v>
          </cell>
        </row>
        <row r="46">
          <cell r="A46" t="str">
            <v>LB-ELA_0050</v>
          </cell>
          <cell r="C46" t="str">
            <v>Ruta 91. En las ciudades de Carson, Compton, Long Beach y Bellflower.  Modernizar las señales aéreas y las estructuras de señalización, rehabilitar el paisajismo y mejorar la seguridad de los trabajadores de la autopista. </v>
          </cell>
          <cell r="D46" t="str">
            <v>Autopista </v>
          </cell>
          <cell r="E46" t="str">
            <v>Servicios de autopista / ITS </v>
          </cell>
          <cell r="F46">
            <v>202</v>
          </cell>
          <cell r="G46" t="str">
            <v>Múltiples jurisdicciones </v>
          </cell>
        </row>
        <row r="47">
          <cell r="A47" t="str">
            <v>LB-ELA_0051</v>
          </cell>
          <cell r="B47" t="str">
            <v>  </v>
          </cell>
          <cell r="C47" t="str">
            <v>Ruta 1. En el condado de Los Angeles, en varias rutas y en varios lugares.  Actualizar el sistema de comunicación de fibra existente y rehabilitar los elementos del Sistema de Gestión del Transporte (TMS), incluidas las cámaras de video, los semáforos de rampas y las señales de mensaje cambiable (CMS). </v>
          </cell>
          <cell r="D47" t="str">
            <v>Pistas de calles principales </v>
          </cell>
          <cell r="E47" t="str">
            <v>Coordinación de señales / TSM / ITS </v>
          </cell>
          <cell r="F47">
            <v>59</v>
          </cell>
          <cell r="G47" t="str">
            <v>Múltiples jurisdicciones </v>
          </cell>
        </row>
        <row r="48">
          <cell r="A48" t="str">
            <v>LB-ELA_0052</v>
          </cell>
          <cell r="C48" t="str">
            <v>Ruta 47. En Long Beach desde la Ruta 710 hasta el norte de la Ruta 710 (PM 3.497/3.58).  Actualizar los elementos del Sistema de Gestión del Transporte (TMS), sustituir el cable de fibra óptica y conectar los equipos actualizados a los centros de comunicación. </v>
          </cell>
          <cell r="D48" t="str">
            <v>Autopista </v>
          </cell>
          <cell r="E48" t="str">
            <v>Servicios de autopista / ITS </v>
          </cell>
          <cell r="F48">
            <v>203</v>
          </cell>
          <cell r="G48" t="str">
            <v>Wilmington </v>
          </cell>
        </row>
        <row r="49">
          <cell r="A49" t="str">
            <v>LB-ELA_0053</v>
          </cell>
          <cell r="C49" t="str">
            <v>I-405, MP 7.2. En Long Beach, en la estación de mantenimiento de Pacific Pl, en el 3725 de Pacific Pl.  Sustituir un edificio deteriorado por uno nuevo en la estación de mantenimiento. </v>
          </cell>
          <cell r="D49" t="str">
            <v>Autopista </v>
          </cell>
          <cell r="E49" t="str">
            <v>Mejoras en la autopista </v>
          </cell>
          <cell r="F49">
            <v>191</v>
          </cell>
          <cell r="G49" t="str">
            <v>Long Beach </v>
          </cell>
        </row>
        <row r="50">
          <cell r="A50" t="str">
            <v>LB-ELA_0054</v>
          </cell>
          <cell r="C50" t="str">
            <v>I-710, MP 24.7. Cerca del barrio del Este de Los Angeles, en la estación de mantenimiento Humphrey, en 102 South Humphreys Av.  Construir un nuevo edificio de oficinas, un edificio de almacenamiento de equipos y una estación de carga de vehículos de cero emisiones (ZEV) y demoler un edificio existente. </v>
          </cell>
          <cell r="D50" t="str">
            <v>Autopista </v>
          </cell>
          <cell r="E50" t="str">
            <v>Servicios de autopista / ITS </v>
          </cell>
          <cell r="F50">
            <v>204</v>
          </cell>
          <cell r="G50" t="str">
            <v>East Los Angeles </v>
          </cell>
        </row>
        <row r="51">
          <cell r="A51" t="str">
            <v>LB-ELA_0055</v>
          </cell>
          <cell r="B51" t="str">
            <v>I-710 Carril de bicicleta del Río LA </v>
          </cell>
          <cell r="C51" t="str">
            <v>Propuesta de sendero para peatones y ciclistas a lo largo del Río LA, concretamente a lo largo de la I-710, que conecta Maywood con Long Beach.   </v>
          </cell>
          <cell r="D51" t="str">
            <v>Transporte activo / TDM </v>
          </cell>
          <cell r="E51" t="str">
            <v>Rutas en bicicleta / Instalaciones </v>
          </cell>
          <cell r="F51">
            <v>3</v>
          </cell>
          <cell r="G51" t="str">
            <v>Múltiples jurisdicciones </v>
          </cell>
        </row>
        <row r="52">
          <cell r="A52" t="str">
            <v>LB-ELA_0056</v>
          </cell>
          <cell r="B52" t="str">
            <v>Corredor de calles completas de Artesia </v>
          </cell>
          <cell r="C52" t="str">
            <v>Artesia Bl, entre Central Av y Lakewood Bl.  Reconstruir Artesia Bl para establecer un Corredor de Calle Completa, que incluya: instalaciones para bicicletas, instalaciones para peatones y cruces peatonales, características y comodidades de las paradas de tránsito, características de seguridad y pacificación del tráfico, paisajismo, características del paisajismo hechas a mano, arte público (tratamientos estéticos), espacios verdes públicos, árboles y características de calidad del agua como bioswales y pozos de árboles.    </v>
          </cell>
          <cell r="D52" t="str">
            <v>Pistas de calles principales </v>
          </cell>
          <cell r="E52" t="str">
            <v>Calles completas </v>
          </cell>
          <cell r="F52">
            <v>43</v>
          </cell>
          <cell r="G52" t="str">
            <v>Múltiples jurisdicciones </v>
          </cell>
        </row>
        <row r="53">
          <cell r="A53" t="str">
            <v>LB-ELA_0057</v>
          </cell>
          <cell r="B53" t="str">
            <v>Corredor de calles completas de Atlantic </v>
          </cell>
          <cell r="C53" t="str">
            <v>Atlantic Av/Bl, entre Ocean Bl y SR-60.  Reconstruir Atlantic Av/Bl para establecer un corredor completo de la calle, que incluya: instalaciones para bicicletas, instalaciones y cruces peatonales, características y comodidades de paradas de tránsito, características de seguridad y calmado del tráfico, paisajismo, características del paisajismo hechas a mano, arte público (tratamientos estéticos), espacios verdes públicos, árboles y características de calidad del agua como bioswales y pozos de árboles.   </v>
          </cell>
          <cell r="D53" t="str">
            <v>Pistas de calles principales </v>
          </cell>
          <cell r="E53" t="str">
            <v>Calles completas </v>
          </cell>
          <cell r="F53">
            <v>44</v>
          </cell>
          <cell r="G53" t="str">
            <v>Múltiples jurisdicciones </v>
          </cell>
        </row>
        <row r="54">
          <cell r="A54" t="str">
            <v>LB-ELA_0058</v>
          </cell>
          <cell r="B54" t="str">
            <v>Corredor de calles completas de Florence </v>
          </cell>
          <cell r="C54" t="str">
            <v>Florence Av, entre Alameda St y Lakewood Bl.  Reconstruir Florence Av para establecer un corredor urbano completo, que incluya: instalaciones para bicicletas, instalaciones y cruces peatonales, características y servicios de paradas de tránsito, características de seguridad y calmado del tráfico, paisajismo, características del paisajismo hechas a mano, arte público (tratamientos estéticos), espacios verdes públicos, árboles y características de calidad del agua como bioswales y pozos de árboles.   </v>
          </cell>
          <cell r="D54" t="str">
            <v>Pistas de calles principales </v>
          </cell>
          <cell r="E54" t="str">
            <v>Calles completas </v>
          </cell>
          <cell r="F54">
            <v>45</v>
          </cell>
          <cell r="G54" t="str">
            <v>Múltiples jurisdicciones </v>
          </cell>
        </row>
        <row r="55">
          <cell r="A55" t="str">
            <v>LB-ELA_0059</v>
          </cell>
          <cell r="B55" t="str">
            <v>Corredor de calles completas de Imperial </v>
          </cell>
          <cell r="C55" t="str">
            <v>Imperial Hwy, entre Alameda St y Lakewood Bl.  Reconstruir Imperial Hwy para establecer un corredor urbano completo, que incluya: instalaciones para bicicletas, instalaciones y cruces peatonales, características y servicios de paradas de tránsito, características de seguridad y calmado del tráfico, paisajismo, características del paisajismo hechas a mano, arte público (tratamientos estéticos), espacios verdes públicos, árboles y características de calidad del agua como bioswales y pozos de árboles.   </v>
          </cell>
          <cell r="D55" t="str">
            <v>Pistas de calles principales </v>
          </cell>
          <cell r="E55" t="str">
            <v>Calles completas </v>
          </cell>
          <cell r="F55">
            <v>46</v>
          </cell>
          <cell r="G55" t="str">
            <v>Lynwood/South Gate/Downey </v>
          </cell>
        </row>
        <row r="56">
          <cell r="A56" t="str">
            <v>LB-ELA_0060</v>
          </cell>
          <cell r="B56" t="str">
            <v>Corredor de calles completas de Alondra </v>
          </cell>
          <cell r="C56" t="str">
            <v>Alondra Bl, entre Central Av y Lakewood Bl.  Reconstruir Alondra Bl para establecer un Corredor de Calle Completa, que incluya: instalaciones para bicicletas, instalaciones para peatones y cruces peatonales, características y comodidades de las paradas de tránsito, características de seguridad y pacificación del tráfico, paisajismo, características del paisajismo hechas a mano, arte público (tratamientos estéticos), espacios verdes públicos, árboles y características de calidad del agua como bioswales y pozos de árboles.    </v>
          </cell>
          <cell r="D56" t="str">
            <v>Pistas de calles principales </v>
          </cell>
          <cell r="E56" t="str">
            <v>Calles completas </v>
          </cell>
          <cell r="F56">
            <v>47</v>
          </cell>
          <cell r="G56" t="str">
            <v>Compton/Paramount </v>
          </cell>
        </row>
        <row r="57">
          <cell r="A57" t="str">
            <v>LB-ELA_0061</v>
          </cell>
          <cell r="B57" t="str">
            <v>Corredor de calles completas de Slauson </v>
          </cell>
          <cell r="C57" t="str">
            <v>Slauson Av, entre Alameda St y Lakewood Bl.  Reconstruir Slauson Av. para establecer un corredor urbano completo, que incluya: instalaciones para bicicletas, instalaciones y cruces peatonales, características y servicios de paradas de tránsito, características de seguridad y calmado del tráfico, paisajismo, características del paisajismo hechas a mano, arte público (tratamientos estéticos), espacios verdes públicos, árboles y características de calidad del agua como bioswales y pozos de árboles.   </v>
          </cell>
          <cell r="D57" t="str">
            <v>Pistas de calles principales </v>
          </cell>
          <cell r="E57" t="str">
            <v>Calles completas </v>
          </cell>
          <cell r="F57">
            <v>48</v>
          </cell>
          <cell r="G57" t="str">
            <v>Múltiples jurisdicciones </v>
          </cell>
        </row>
        <row r="58">
          <cell r="A58" t="str">
            <v>LB-ELA_0062</v>
          </cell>
          <cell r="B58" t="str">
            <v>Corredor de calles completas de Long Beach </v>
          </cell>
          <cell r="C58" t="str">
            <v>Long Beach Bl/Pacific Bl.  Reconstruir Long Beach Bl/Pacific Bl, entre Ocean Bl y Slauson Av para establecer un corredor de calles completo, que incluya: instalaciones para bicicletas, instalaciones para peatones y cruces peatonales, características y comodidades de las paradas de tránsito, características de seguridad y pacificación del tráfico, paisajismo, características del paisajismo hechas a mano, arte público (tratamientos estéticos), espacios verdes públicos, árboles y características de calidad del agua como bioswales y pozos de árboles.   </v>
          </cell>
          <cell r="D58" t="str">
            <v>Pistas de calles principales </v>
          </cell>
          <cell r="E58" t="str">
            <v>Calles completas </v>
          </cell>
          <cell r="F58">
            <v>49</v>
          </cell>
          <cell r="G58" t="str">
            <v>Múltiples jurisdicciones </v>
          </cell>
        </row>
        <row r="59">
          <cell r="A59" t="str">
            <v>LB-ELA_0063</v>
          </cell>
          <cell r="B59" t="str">
            <v>Puente de Gage Av  </v>
          </cell>
          <cell r="C59" t="str">
            <v>Rehabilitar/sustituir el puente de Gage Av sobre el Río LA </v>
          </cell>
          <cell r="D59" t="str">
            <v>Pistas de calles principales </v>
          </cell>
          <cell r="E59" t="str">
            <v>Carretera general local / regional </v>
          </cell>
          <cell r="F59">
            <v>85</v>
          </cell>
          <cell r="G59" t="str">
            <v>Bell </v>
          </cell>
        </row>
        <row r="60">
          <cell r="A60" t="str">
            <v>LB-ELA_0064</v>
          </cell>
          <cell r="B60" t="str">
            <v>Mejoras de la calle en Gage Av  </v>
          </cell>
          <cell r="C60" t="str">
            <v>Gage Av, desde el límite occidental de la ciudad de Bell hasta el límite este de la ciudad.  Mejorar Gage Av para proporcionar seguridad y características estéticas (paisajismo tolerante a la sequía, pavimentación dura).  Las mejoras propuestas incluirán nuevas aceras peatonales, alumbrado público, mobiliario urbano, paradas de autobús, paisajismo en el parque, señales de entrada en forma de monumento y mejoras en el drenaje con la instalación de desagües en las aceras y pozos secos en el sitio del proyecto. </v>
          </cell>
          <cell r="D60" t="str">
            <v>Pistas de calles principales </v>
          </cell>
          <cell r="E60" t="str">
            <v>Calles completas </v>
          </cell>
          <cell r="F60">
            <v>50</v>
          </cell>
          <cell r="G60" t="str">
            <v>Bell </v>
          </cell>
        </row>
        <row r="61">
          <cell r="A61" t="str">
            <v>LB-ELA_0065</v>
          </cell>
          <cell r="B61" t="str">
            <v>Puente de Slauson A </v>
          </cell>
          <cell r="C61" t="str">
            <v>Rehabilitar/sustituir el puente de Slauson Av sobre el Río LA </v>
          </cell>
          <cell r="D61" t="str">
            <v>Pistas de calles principales </v>
          </cell>
          <cell r="E61" t="str">
            <v>Carretera general local / regional </v>
          </cell>
          <cell r="F61">
            <v>86</v>
          </cell>
          <cell r="G61" t="str">
            <v>Bell </v>
          </cell>
        </row>
        <row r="62">
          <cell r="A62" t="str">
            <v>LB-ELA_0066</v>
          </cell>
          <cell r="B62" t="str">
            <v>Proyecto Randolph de bicicletas y peatones </v>
          </cell>
          <cell r="C62" t="str">
            <v>Randolph, desde el límite oeste de la ciudad de Bell hasta el límite este. Completar la Fase 2 del Corredor de Transporte Activo del Metro de Randolph (MAT).   </v>
          </cell>
          <cell r="D62" t="str">
            <v>Transporte activo / TDM </v>
          </cell>
          <cell r="E62" t="str">
            <v>Rutas en bicicleta / Instalaciones </v>
          </cell>
          <cell r="F62">
            <v>4</v>
          </cell>
          <cell r="G62" t="str">
            <v>Bell </v>
          </cell>
        </row>
        <row r="63">
          <cell r="A63" t="str">
            <v>LB-ELA_0067</v>
          </cell>
          <cell r="B63" t="str">
            <v>Puentes de Florence Av </v>
          </cell>
          <cell r="C63" t="str">
            <v>Sustituir los puentes de Florence Av sobre el Río LA y I-710  </v>
          </cell>
          <cell r="D63" t="str">
            <v>Pistas de calles principales </v>
          </cell>
          <cell r="E63" t="str">
            <v>Carretera general local / regional </v>
          </cell>
          <cell r="F63">
            <v>87</v>
          </cell>
          <cell r="G63" t="str">
            <v>Bell </v>
          </cell>
        </row>
        <row r="64">
          <cell r="A64" t="str">
            <v>LB-ELA_0068</v>
          </cell>
          <cell r="B64" t="str">
            <v>Mejoras del Programa de Informes Sistemáticos de Análisis de Seguridad (SSARP)</v>
          </cell>
          <cell r="C64" t="str">
            <v>Mejoras de seguridad en 38 intersecciones de la ciudad de Bell Gardens.  Incluye la instalación de señales; el cambio de marcas en el pavimento; la adición de fases de giro protegido; la instalación de canalización; restricciones de estacionamiento; y ajustes de sincronización de señales.</v>
          </cell>
          <cell r="D64" t="str">
            <v>Pistas de calles principales </v>
          </cell>
          <cell r="E64" t="str">
            <v>Carretera general local / regional </v>
          </cell>
          <cell r="F64">
            <v>88</v>
          </cell>
          <cell r="G64" t="str">
            <v>Bell Gardens </v>
          </cell>
        </row>
        <row r="65">
          <cell r="A65" t="str">
            <v>LB-ELA_0069</v>
          </cell>
          <cell r="B65" t="str">
            <v>Mejoras en las señales de tráfico / peatonales </v>
          </cell>
          <cell r="C65" t="str">
            <v>Mejoras selectivas en 36 intersecciones (en toda la ciudad de Bell Gardens) </v>
          </cell>
          <cell r="D65" t="str">
            <v>Pistas de calles principales </v>
          </cell>
          <cell r="E65" t="str">
            <v>Coordinación de señales / TSM / ITS </v>
          </cell>
          <cell r="F65">
            <v>60</v>
          </cell>
          <cell r="G65" t="str">
            <v>Bell Gardens </v>
          </cell>
        </row>
        <row r="66">
          <cell r="A66" t="str">
            <v>LB-ELA_0070</v>
          </cell>
          <cell r="B66" t="str">
            <v>Puente peatonal </v>
          </cell>
          <cell r="C66" t="str">
            <v>Construir un puente peatonal (que conecte el parque Asmus con la proyectada estación del LRT del West Santa Ana Branch). </v>
          </cell>
          <cell r="D66" t="str">
            <v>Transporte activo / TDM </v>
          </cell>
          <cell r="E66" t="str">
            <v>Peatón / Primera última milla </v>
          </cell>
          <cell r="F66">
            <v>12</v>
          </cell>
          <cell r="G66" t="str">
            <v>Bell Gardens </v>
          </cell>
        </row>
        <row r="67">
          <cell r="A67" t="str">
            <v>LB-ELA_0071</v>
          </cell>
          <cell r="B67" t="str">
            <v>Mejoras en las señales de tráfico de Mixmaster (Telegraph/ Eastern/ Atlantic) </v>
          </cell>
          <cell r="C67" t="str">
            <v>Mejora de las señales de tráfico en Telegraph / Eastern / Atlantic. También considere mejoras tales como marcas en el pavimento de los carriles de giro, franjas y señalización mejorada para que el tráfico que se aproxima pueda alinearse correctamente mucho antes de esta intersección. </v>
          </cell>
          <cell r="D67" t="str">
            <v>Pistas de calles principales </v>
          </cell>
          <cell r="E67" t="str">
            <v>Coordinación de señales / TSM / ITS </v>
          </cell>
          <cell r="F67">
            <v>61</v>
          </cell>
          <cell r="G67" t="str">
            <v>Commerce </v>
          </cell>
        </row>
        <row r="68">
          <cell r="A68" t="str">
            <v>LB-ELA_0072</v>
          </cell>
          <cell r="B68" t="str">
            <v>Proyectos de coordinación de señales de tráfico </v>
          </cell>
          <cell r="C68" t="str">
            <v>Varias calles principales dentro de la ciudad de Commerce </v>
          </cell>
          <cell r="D68" t="str">
            <v>Pistas de calles principales </v>
          </cell>
          <cell r="E68" t="str">
            <v>Coordinación de señales / TSM / ITS </v>
          </cell>
          <cell r="F68">
            <v>62</v>
          </cell>
          <cell r="G68" t="str">
            <v>Commerce </v>
          </cell>
        </row>
        <row r="69">
          <cell r="A69" t="str">
            <v>LB-ELA_0073</v>
          </cell>
          <cell r="B69" t="str">
            <v>Mejoras en Telegraph Rd  </v>
          </cell>
          <cell r="C69" t="str">
            <v>Mejorar Telegraph Rd entre Marianna Av y Atlantic Bl (elementos de seguridad y circulación peatonal) </v>
          </cell>
          <cell r="D69" t="str">
            <v>Pistas de calles principales </v>
          </cell>
          <cell r="E69" t="str">
            <v>Carretera general local / regional </v>
          </cell>
          <cell r="F69">
            <v>89</v>
          </cell>
          <cell r="G69" t="str">
            <v>Commerce </v>
          </cell>
        </row>
        <row r="70">
          <cell r="A70" t="str">
            <v>LB-ELA_0074</v>
          </cell>
          <cell r="B70" t="str">
            <v>Mejora de las señales de tráfico </v>
          </cell>
          <cell r="C70" t="str">
            <v>Actualizar varias señales dentro de la ciudad de Commerce </v>
          </cell>
          <cell r="D70" t="str">
            <v>Pistas de calles principales </v>
          </cell>
          <cell r="E70" t="str">
            <v>Coordinación de señales / TSM / ITS </v>
          </cell>
          <cell r="F70">
            <v>63</v>
          </cell>
          <cell r="G70" t="str">
            <v>Commerce </v>
          </cell>
        </row>
        <row r="71">
          <cell r="A71" t="str">
            <v>LB-ELA_0075</v>
          </cell>
          <cell r="B71" t="str">
            <v>Instalación de videocámaras </v>
          </cell>
          <cell r="C71" t="str">
            <v>Instalación de videocámaras en todas las intersecciones señalizadas de la ciudad de Commerce </v>
          </cell>
          <cell r="D71" t="str">
            <v>Pistas de calles principales </v>
          </cell>
          <cell r="E71" t="str">
            <v>Coordinación de señales / TSM / ITS </v>
          </cell>
          <cell r="F71">
            <v>64</v>
          </cell>
          <cell r="G71" t="str">
            <v>Commerce </v>
          </cell>
        </row>
        <row r="72">
          <cell r="A72" t="str">
            <v>LB-ELA_0076</v>
          </cell>
          <cell r="B72" t="str">
            <v>Instalaciones para peatones y bicicletas </v>
          </cell>
          <cell r="C72" t="str">
            <v>Proporcionar mejoras en las instalaciones peatonales. Proporcionar rutas seguras para los ciclistas. (Varios lugares dentro de la ciudad de Commerce). </v>
          </cell>
          <cell r="D72" t="str">
            <v>Transporte activo / TDM </v>
          </cell>
          <cell r="E72" t="str">
            <v>Peatón / Primera última milla </v>
          </cell>
          <cell r="F72">
            <v>13</v>
          </cell>
          <cell r="G72" t="str">
            <v>Commerce </v>
          </cell>
        </row>
        <row r="73">
          <cell r="A73" t="str">
            <v>LB-ELA_0077</v>
          </cell>
          <cell r="B73" t="str">
            <v>Mejoras en las paradas de autobús </v>
          </cell>
          <cell r="C73" t="str">
            <v>Instalación de paradas de autobús y bancos en las paradas de Metro y de la ciudad de Commerce (varios lugares dentro de la ciudad de Commerce). </v>
          </cell>
          <cell r="D73" t="str">
            <v>Tránsito </v>
          </cell>
          <cell r="E73" t="str">
            <v>Servicios de tránsito </v>
          </cell>
          <cell r="F73">
            <v>165</v>
          </cell>
          <cell r="G73" t="str">
            <v>Commerce </v>
          </cell>
        </row>
        <row r="74">
          <cell r="A74" t="str">
            <v>LB-ELA_0078</v>
          </cell>
          <cell r="B74" t="str">
            <v>Cierre de la brecha de Randolph St </v>
          </cell>
          <cell r="C74" t="str">
            <v>Proporcionar un puente de pistas de calles principales sobre el Río LA y la I-710 para conectar Randolph St al oeste y al este del Río LA/I-710   </v>
          </cell>
          <cell r="D74" t="str">
            <v>Pistas de calles principales </v>
          </cell>
          <cell r="E74" t="str">
            <v>Carretera general local / regional </v>
          </cell>
          <cell r="F74">
            <v>90</v>
          </cell>
          <cell r="G74" t="str">
            <v>Commerce </v>
          </cell>
        </row>
        <row r="75">
          <cell r="A75" t="str">
            <v>LB-ELA_0079</v>
          </cell>
          <cell r="B75" t="str">
            <v>Rehabilitación del puente de Florence Av </v>
          </cell>
          <cell r="C75" t="str">
            <v>Rehabilitar el puente de calles principales sobre el canal del Rio Hondo </v>
          </cell>
          <cell r="D75" t="str">
            <v>Pistas de calles principales </v>
          </cell>
          <cell r="E75" t="str">
            <v>Carretera general local / regional </v>
          </cell>
          <cell r="F75">
            <v>91</v>
          </cell>
          <cell r="G75" t="str">
            <v>Downey </v>
          </cell>
        </row>
        <row r="76">
          <cell r="A76" t="str">
            <v>LB-ELA_0080</v>
          </cell>
          <cell r="B76" t="str">
            <v>Mejora de la intersección de Florence Av y Paramount Bl </v>
          </cell>
          <cell r="C76" t="str">
            <v>Mejorar la intersección de Florence Av y Paramount Bl añadiendo carriles de giro para reducir la congestión y mejorar la seguridad. </v>
          </cell>
          <cell r="D76" t="str">
            <v>Pistas de calles principales </v>
          </cell>
          <cell r="E76" t="str">
            <v>Carretera general local / regional </v>
          </cell>
          <cell r="F76">
            <v>92</v>
          </cell>
          <cell r="G76" t="str">
            <v>Downey </v>
          </cell>
        </row>
        <row r="77">
          <cell r="A77" t="str">
            <v>LB-ELA_0081</v>
          </cell>
          <cell r="B77" t="str">
            <v>Actualizaciones de señales de tráfico y mejoras de seguridad en Firestone Bl </v>
          </cell>
          <cell r="C77" t="str">
            <v>A lo largo de Firestone Bl entre el límite oeste de la ciudad de Downey y Lakewood Bl, proporcionar actualizaciones de las señales de tráfico y mejoras de seguridad. </v>
          </cell>
          <cell r="D77" t="str">
            <v>Pistas de calles principales </v>
          </cell>
          <cell r="E77" t="str">
            <v>Coordinación de señales / TSM / ITS </v>
          </cell>
          <cell r="F77">
            <v>65</v>
          </cell>
          <cell r="G77" t="str">
            <v>Downey </v>
          </cell>
        </row>
        <row r="78">
          <cell r="A78" t="str">
            <v>LB-ELA_0082</v>
          </cell>
          <cell r="B78" t="str">
            <v>Paso de peatones mejorado (Rives Av y Adwen St.) </v>
          </cell>
          <cell r="C78" t="str">
            <v>Paso de peatones mejorado en Rives Av y Adwen St. </v>
          </cell>
          <cell r="D78" t="str">
            <v>Transporte activo / TDM </v>
          </cell>
          <cell r="E78" t="str">
            <v>Peatón / Primera última milla </v>
          </cell>
          <cell r="F78">
            <v>14</v>
          </cell>
          <cell r="G78" t="str">
            <v>Downey </v>
          </cell>
        </row>
        <row r="79">
          <cell r="A79" t="str">
            <v>LB-ELA_0083</v>
          </cell>
          <cell r="B79" t="str">
            <v>Mejora de las señales de tráfico </v>
          </cell>
          <cell r="C79" t="str">
            <v>A lo largo de Florence Av, entre Downey Av y Brookshire Av, actualizar las señales de tráfico </v>
          </cell>
          <cell r="D79" t="str">
            <v>Pistas de calles principales </v>
          </cell>
          <cell r="E79" t="str">
            <v>Coordinación de señales / TSM / ITS </v>
          </cell>
          <cell r="F79">
            <v>66</v>
          </cell>
          <cell r="G79" t="str">
            <v>Downey </v>
          </cell>
        </row>
        <row r="80">
          <cell r="A80" t="str">
            <v>LB-ELA_0084</v>
          </cell>
          <cell r="B80" t="str">
            <v>Mejoras en la detección por video </v>
          </cell>
          <cell r="C80" t="str">
            <v>En 25 intersecciones situadas en diversos lugares de la ciudad de Downey, proporcionar mejoras de detección por video. </v>
          </cell>
          <cell r="D80" t="str">
            <v>Pistas de calles principales </v>
          </cell>
          <cell r="E80" t="str">
            <v>Coordinación de señales / TSM / ITS </v>
          </cell>
          <cell r="F80">
            <v>67</v>
          </cell>
          <cell r="G80" t="str">
            <v>Downey </v>
          </cell>
        </row>
        <row r="81">
          <cell r="A81" t="str">
            <v>LB-ELA_0085</v>
          </cell>
          <cell r="B81" t="str">
            <v>Mejoras en las intersecciones (Huntington Park) </v>
          </cell>
          <cell r="C81" t="str">
            <v>Proporcionar mejoras en las intersecciones en varios puntos de la ciudad de Huntington Park. </v>
          </cell>
          <cell r="D81" t="str">
            <v>Pistas de calles principales </v>
          </cell>
          <cell r="E81" t="str">
            <v>Carretera general local / regional </v>
          </cell>
          <cell r="F81">
            <v>93</v>
          </cell>
          <cell r="G81" t="str">
            <v>Huntington Park </v>
          </cell>
        </row>
        <row r="82">
          <cell r="A82" t="str">
            <v>LB-ELA_0086</v>
          </cell>
          <cell r="B82" t="str">
            <v>Mejoras operativas y de seguridad en Gage Av </v>
          </cell>
          <cell r="C82" t="str">
            <v>Entre Alameda St y Atlantic Bl, actualizar Gage Av para proporcionar mejoras operativas y de seguridad. </v>
          </cell>
          <cell r="D82" t="str">
            <v>Pistas de calles principales </v>
          </cell>
          <cell r="E82" t="str">
            <v>Calles completas </v>
          </cell>
          <cell r="F82">
            <v>51</v>
          </cell>
          <cell r="G82" t="str">
            <v>Bell/Huntington Park </v>
          </cell>
        </row>
        <row r="83">
          <cell r="A83" t="str">
            <v>LB-ELA_0087</v>
          </cell>
          <cell r="B83" t="str">
            <v>Mejoras en el equipamiento de las señales de tráfico </v>
          </cell>
          <cell r="C83" t="str">
            <v>Modernizar el equipo de señales de tráfico en varios puntos de la ciudad de Long Beach. </v>
          </cell>
          <cell r="D83" t="str">
            <v>Pistas de calles principales </v>
          </cell>
          <cell r="E83" t="str">
            <v>Coordinación de señales / TSM / ITS </v>
          </cell>
          <cell r="F83">
            <v>68</v>
          </cell>
          <cell r="G83" t="str">
            <v>Long Beach </v>
          </cell>
        </row>
        <row r="84">
          <cell r="A84" t="str">
            <v>LB-ELA_0088</v>
          </cell>
          <cell r="B84" t="str">
            <v>Giros a la izquierda protegidos en las señales </v>
          </cell>
          <cell r="C84" t="str">
            <v>Implementar giros a la izquierda protegidos a lo largo de las calles principales en varios lugares en la ciudad de Long Beach. </v>
          </cell>
          <cell r="D84" t="str">
            <v>Pistas de calles principales </v>
          </cell>
          <cell r="E84" t="str">
            <v>Carretera general local / regional </v>
          </cell>
          <cell r="F84">
            <v>94</v>
          </cell>
          <cell r="G84" t="str">
            <v>Long Beach </v>
          </cell>
        </row>
        <row r="85">
          <cell r="A85" t="str">
            <v>LB-ELA_0089</v>
          </cell>
          <cell r="B85" t="str">
            <v>Preferencia de vehículos de emergencia  </v>
          </cell>
          <cell r="C85" t="str">
            <v>Instalar la preferencia de vehículos de emergencia (EMVE) para las señales de tráfico en varios lugares dentro de la ciudad de Long Beach. </v>
          </cell>
          <cell r="D85" t="str">
            <v>Pistas de calles principales </v>
          </cell>
          <cell r="E85" t="str">
            <v>Coordinación de señales / TSM / ITS </v>
          </cell>
          <cell r="F85">
            <v>69</v>
          </cell>
          <cell r="G85" t="str">
            <v>Long Beach </v>
          </cell>
        </row>
        <row r="86">
          <cell r="A86" t="str">
            <v>LB-ELA_0090</v>
          </cell>
          <cell r="B86" t="str">
            <v>Luces intermitentes rápidas rectangulares en pasos de peatones </v>
          </cell>
          <cell r="C86" t="str">
            <v xml:space="preserve">Instalar luces intermitentes rápidas rectangulares (RRFB) en los pasos de peatones de varios puntos de la ciudad de Long Beach. </v>
          </cell>
          <cell r="D86" t="str">
            <v>Transporte activo / TDM </v>
          </cell>
          <cell r="E86" t="str">
            <v>Seguridad y servicios </v>
          </cell>
          <cell r="F86">
            <v>26</v>
          </cell>
          <cell r="G86" t="str">
            <v>Long Beach </v>
          </cell>
        </row>
        <row r="87">
          <cell r="A87" t="str">
            <v>LB-ELA_0091</v>
          </cell>
          <cell r="B87" t="str">
            <v>Mejora del paso a desnivel de I-710/Anaheim </v>
          </cell>
          <cell r="C87" t="str">
            <v>Reconstruir el paso a desnivel de I-710/Anaheim para proporcionar mejoras operativas y de seguridad. </v>
          </cell>
          <cell r="D87" t="str">
            <v>Autopista </v>
          </cell>
          <cell r="E87" t="str">
            <v>Mejoras en la autopista </v>
          </cell>
          <cell r="F87">
            <v>192</v>
          </cell>
          <cell r="G87" t="str">
            <v>Long Beach </v>
          </cell>
        </row>
        <row r="88">
          <cell r="A88" t="str">
            <v>LB-ELA_0092</v>
          </cell>
          <cell r="B88" t="str">
            <v>Mejora del paso a desnivel de I-710/PCH </v>
          </cell>
          <cell r="C88" t="str">
            <v>Reconstruir el paso a desnivel de I-710/Pacific Coast Highway (PCH) para proporcionar mejoras operativas y de seguridad. </v>
          </cell>
          <cell r="D88" t="str">
            <v>Autopista </v>
          </cell>
          <cell r="E88" t="str">
            <v>Mejoras en la autopista </v>
          </cell>
          <cell r="F88">
            <v>193</v>
          </cell>
          <cell r="G88" t="str">
            <v>Long Beach </v>
          </cell>
        </row>
        <row r="89">
          <cell r="A89" t="str">
            <v>LB-ELA_0093</v>
          </cell>
          <cell r="B89" t="str">
            <v>Mejoras en el paso a desnivel I-710/Wardlow </v>
          </cell>
          <cell r="C89" t="str">
            <v>Reconstruir el enlace I-710/Wardlow para proporcionar mejoras operativas y de seguridad. </v>
          </cell>
          <cell r="D89" t="str">
            <v>Autopista </v>
          </cell>
          <cell r="E89" t="str">
            <v>Mejoras en la autopista </v>
          </cell>
          <cell r="F89">
            <v>194</v>
          </cell>
          <cell r="G89" t="str">
            <v>Long Beach </v>
          </cell>
        </row>
        <row r="90">
          <cell r="A90" t="str">
            <v>LB-ELA_0094</v>
          </cell>
          <cell r="B90" t="str">
            <v>Paso elevado del puente peatonal de Hill St </v>
          </cell>
          <cell r="C90" t="str">
            <v>Construir un puente sobre la I-710 y el Río de Los Angeles en Hill St para peatones y ciclistas.   </v>
          </cell>
          <cell r="D90" t="str">
            <v>Transporte activo / TDM </v>
          </cell>
          <cell r="E90" t="str">
            <v>Peatón / Primera última milla </v>
          </cell>
          <cell r="F90">
            <v>15</v>
          </cell>
          <cell r="G90" t="str">
            <v>Long Beach </v>
          </cell>
        </row>
        <row r="91">
          <cell r="A91" t="str">
            <v>LB-ELA_0095</v>
          </cell>
          <cell r="B91" t="str">
            <v>Mejoras en los cruces de peatones </v>
          </cell>
          <cell r="C91" t="str">
            <v xml:space="preserve">Proporcionar mejoras en los cruces de peatones (botones peatonales, señalización e infraestructura eléctrica) en las intersecciones Rosewood/Abbott, Mallison/Abbott, Long Beach/Tecumseh, Imperial/Ruth y Atlantic/Brewster. (Fase 1) </v>
          </cell>
          <cell r="D91" t="str">
            <v>Transporte activo / TDM </v>
          </cell>
          <cell r="E91" t="str">
            <v>Seguridad y servicios </v>
          </cell>
          <cell r="F91">
            <v>27</v>
          </cell>
          <cell r="G91" t="str">
            <v>Lynwood </v>
          </cell>
        </row>
        <row r="92">
          <cell r="A92" t="str">
            <v>LB-ELA_0096</v>
          </cell>
          <cell r="B92" t="str">
            <v>Mejoras en las señales de tráfico </v>
          </cell>
          <cell r="C92" t="str">
            <v>Instalar nuevos semáforos y señalización en los siguientes lugares:  1) Martin luther King Jr. Bl/Abbott Rd, 2) Arlington y Atlantic Av, 3) El Segundo y State St, 4) Carlin y Bullis Rd, 5) Alameda St e Industry Way, 6) Alameda St y Lynwood Rd, 7) Martin Luther King Bl/Norton Av, 8) Martin Luther King Bl/Bullis Rd, 9) Martin Luther King Bl/Ernestine St, 10) Martin Luther King Bl y California, 11) State St y Fernwood. (Fase 1) </v>
          </cell>
          <cell r="D92" t="str">
            <v>Pistas de calles principales </v>
          </cell>
          <cell r="E92" t="str">
            <v>Coordinación de señales / TSM / ITS </v>
          </cell>
          <cell r="F92">
            <v>70</v>
          </cell>
          <cell r="G92" t="str">
            <v>Lynwood </v>
          </cell>
        </row>
        <row r="93">
          <cell r="A93" t="str">
            <v>LB-ELA_0097</v>
          </cell>
          <cell r="B93" t="str">
            <v>Mejoras en las señales de tráfico </v>
          </cell>
          <cell r="C93" t="str">
            <v>Proporcionar mejoras de las señales de tráfico en los siguientes lugares:  1) Long Beach Bl/Carlin, 2) Long Beach Bl/El Segundo, 3) Long Beach Bl y Sanborn, 4) Long Beach Bl/Euclid, 5) Long Beach Bl/Imperial Hwy, 6) Atlantic Av/Cortland, 7) Atlantic Av/Abbott Rd, 8) Alameda/Deputy Blaire.  (Fase 2) </v>
          </cell>
          <cell r="D93" t="str">
            <v>Pistas de calles principales </v>
          </cell>
          <cell r="E93" t="str">
            <v>Coordinación de señales / TSM / ITS </v>
          </cell>
          <cell r="F93">
            <v>71</v>
          </cell>
          <cell r="G93" t="str">
            <v>Lynwood </v>
          </cell>
        </row>
        <row r="94">
          <cell r="A94" t="str">
            <v>LB-ELA_0098</v>
          </cell>
          <cell r="B94" t="str">
            <v>Proyectos de reasfaltado de las líneas divisorias en el pavimento de la ciudad </v>
          </cell>
          <cell r="C94" t="str">
            <v>Sustituir la señalización en las principales calles (señalización de carriles, señalización de zonas escolares) en varios puntos de la ciudad de Lynwood. </v>
          </cell>
          <cell r="D94" t="str">
            <v>Pistas de calles principales </v>
          </cell>
          <cell r="E94" t="str">
            <v>Carretera general local / regional </v>
          </cell>
          <cell r="F94">
            <v>95</v>
          </cell>
          <cell r="G94" t="str">
            <v>Lynwood </v>
          </cell>
        </row>
        <row r="95">
          <cell r="A95" t="str">
            <v>LB-ELA_0099</v>
          </cell>
          <cell r="B95" t="str">
            <v>Proyectos de sincronización de señales de tráfico </v>
          </cell>
          <cell r="C95" t="str">
            <v>Varias calles principales dentro de la ciudad de Maywood </v>
          </cell>
          <cell r="D95" t="str">
            <v>Pistas de calles principales </v>
          </cell>
          <cell r="E95" t="str">
            <v>Coordinación de señales / TSM / ITS </v>
          </cell>
          <cell r="F95">
            <v>72</v>
          </cell>
          <cell r="G95" t="str">
            <v>Maywood </v>
          </cell>
        </row>
        <row r="96">
          <cell r="A96" t="str">
            <v>LB-ELA_0100</v>
          </cell>
          <cell r="B96" t="str">
            <v>Proyectos de mejora de señales de tráfico </v>
          </cell>
          <cell r="C96" t="str">
            <v>Modernizar el equipo de señales de tráfico en varios puntos de la ciudad de Maywood </v>
          </cell>
          <cell r="D96" t="str">
            <v>Pistas de calles principales </v>
          </cell>
          <cell r="E96" t="str">
            <v>Coordinación de señales / TSM / ITS </v>
          </cell>
          <cell r="F96">
            <v>73</v>
          </cell>
          <cell r="G96" t="str">
            <v>Maywood </v>
          </cell>
        </row>
        <row r="97">
          <cell r="A97" t="str">
            <v>LB-ELA_0101</v>
          </cell>
          <cell r="B97" t="str">
            <v>Instalación de videocámaras </v>
          </cell>
          <cell r="C97" t="str">
            <v>Instalación de cámaras de vídeo en todas las intersecciones señalizadas de la ciudad de Maywood </v>
          </cell>
          <cell r="D97" t="str">
            <v>Pistas de calles principales </v>
          </cell>
          <cell r="E97" t="str">
            <v>Coordinación de señales / TSM / ITS </v>
          </cell>
          <cell r="F97">
            <v>74</v>
          </cell>
          <cell r="G97" t="str">
            <v>Maywood </v>
          </cell>
        </row>
        <row r="98">
          <cell r="A98" t="str">
            <v>LB-ELA_0102</v>
          </cell>
          <cell r="B98" t="str">
            <v>Mejoras del plan maestro para peatones y ciclistas </v>
          </cell>
          <cell r="C98" t="str">
            <v>Proporcionar mejoras en las instalaciones peatonales. Proporcionar rutas seguras para los ciclistas. (Varios lugares dentro de la ciudad de Maywood según el plan maestro de la ciudad). </v>
          </cell>
          <cell r="D98" t="str">
            <v>Transporte activo / TDM </v>
          </cell>
          <cell r="E98" t="str">
            <v>Peatón / Primera última milla </v>
          </cell>
          <cell r="F98">
            <v>16</v>
          </cell>
          <cell r="G98" t="str">
            <v>Maywood </v>
          </cell>
        </row>
        <row r="99">
          <cell r="A99" t="str">
            <v>LB-ELA_0103</v>
          </cell>
          <cell r="B99" t="str">
            <v>Mejoras en las paradas de autobús </v>
          </cell>
          <cell r="C99" t="str">
            <v>Instalación de paradas de autobús y bancos en las paradas de Metro y de la ciudad de Maywood (varios lugares dentro de la ciudad de Maywood). </v>
          </cell>
          <cell r="D99" t="str">
            <v>Tránsito </v>
          </cell>
          <cell r="E99" t="str">
            <v>Servicios de tránsito </v>
          </cell>
          <cell r="F99">
            <v>166</v>
          </cell>
          <cell r="G99" t="str">
            <v>Maywood </v>
          </cell>
        </row>
        <row r="100">
          <cell r="A100" t="str">
            <v>LB-ELA_0104</v>
          </cell>
          <cell r="B100" t="str">
            <v>Puente de Rosecrans Av  </v>
          </cell>
          <cell r="C100" t="str">
            <v>Rehabilitar/sustituir el puente de Rosecrans Av sobre el Río LA </v>
          </cell>
          <cell r="D100" t="str">
            <v>Pistas de calles principales </v>
          </cell>
          <cell r="E100" t="str">
            <v>Carretera general local / regional </v>
          </cell>
          <cell r="F100">
            <v>96</v>
          </cell>
          <cell r="G100" t="str">
            <v>Paramount </v>
          </cell>
        </row>
        <row r="101">
          <cell r="A101" t="str">
            <v>LB-ELA_0105</v>
          </cell>
          <cell r="B101" t="str">
            <v>Proyecto de mejora de Garfield Av </v>
          </cell>
          <cell r="C101" t="str">
            <v>Mejorar Garfield Av desde el límite sur de la ciudad hasta el límite norte [Ciudad de Paramount] </v>
          </cell>
          <cell r="D101" t="str">
            <v>Pistas de calles principales </v>
          </cell>
          <cell r="E101" t="str">
            <v>Carretera general local / regional </v>
          </cell>
          <cell r="F101">
            <v>97</v>
          </cell>
          <cell r="G101" t="str">
            <v>Paramount </v>
          </cell>
        </row>
        <row r="102">
          <cell r="A102" t="str">
            <v>LB-ELA_0107</v>
          </cell>
          <cell r="B102" t="str">
            <v>Puentes de Alondra Bl </v>
          </cell>
          <cell r="C102" t="str">
            <v>Sustituir los puentes de Alondra Bl sobre el Río LA y la I-710 </v>
          </cell>
          <cell r="D102" t="str">
            <v>Pistas de calles principales </v>
          </cell>
          <cell r="E102" t="str">
            <v>Carretera general local / regional </v>
          </cell>
          <cell r="F102">
            <v>98</v>
          </cell>
          <cell r="G102" t="str">
            <v>Paramount </v>
          </cell>
        </row>
        <row r="103">
          <cell r="A103" t="str">
            <v>LB-ELA_0108</v>
          </cell>
          <cell r="B103" t="str">
            <v>Mejoras en la intersección de Garfield Av </v>
          </cell>
          <cell r="C103" t="str">
            <v>Proporcionar carriles dobles de giro a la izquierda en todas las aproximaciones para las siguientes intersecciones a lo largo de Garfield Av:  1) Rosecrans, 2) Somerset y 3) Alondra.   </v>
          </cell>
          <cell r="D103" t="str">
            <v>Pistas de calles principales </v>
          </cell>
          <cell r="E103" t="str">
            <v>Carretera general local / regional </v>
          </cell>
          <cell r="F103">
            <v>99</v>
          </cell>
          <cell r="G103" t="str">
            <v>Paramount </v>
          </cell>
        </row>
        <row r="104">
          <cell r="A104" t="str">
            <v>LB-ELA_0109</v>
          </cell>
          <cell r="B104" t="str">
            <v>Mejoras en la intersección de Alondra Bl. </v>
          </cell>
          <cell r="C104" t="str">
            <v>Proporcionar carriles dobles de giro a la izquierda en todas las aproximaciones para las siguientes intersecciones a lo largo de Alondra Bl:  1) Garfield, 2) Paramount y 3) Downey.   </v>
          </cell>
          <cell r="D104" t="str">
            <v>Pistas de calles principales </v>
          </cell>
          <cell r="E104" t="str">
            <v>Carretera general local / regional </v>
          </cell>
          <cell r="F104">
            <v>100</v>
          </cell>
          <cell r="G104" t="str">
            <v>Paramount </v>
          </cell>
        </row>
        <row r="105">
          <cell r="A105" t="str">
            <v>LB-ELA_0110</v>
          </cell>
          <cell r="B105" t="str">
            <v>Mejoras en la intersección de Rosecrans </v>
          </cell>
          <cell r="C105" t="str">
            <v>Proporcionar carriles dobles de giro a la izquierda en todos los enfoques para las siguientes intersecciones a lo largo de Rosecrans Av:  1) Garfield, 2) Paramount y 3) Downey.   </v>
          </cell>
          <cell r="D105" t="str">
            <v>Pistas de calles principales </v>
          </cell>
          <cell r="E105" t="str">
            <v>Carretera general local / regional </v>
          </cell>
          <cell r="F105">
            <v>101</v>
          </cell>
          <cell r="G105" t="str">
            <v>Paramount </v>
          </cell>
        </row>
        <row r="106">
          <cell r="A106" t="str">
            <v>LB-ELA_0111</v>
          </cell>
          <cell r="B106" t="str">
            <v>West Santa Ana Branch sendero ciclista y peatonal </v>
          </cell>
          <cell r="C106" t="str">
            <v>Ejecutar las fases 1-4 del sendero ciclista y peatonal (clase I) a lo largo del derecho de paso del ferrocarril entre el Río LA y Sommerset. Incluye iluminación, cercas, paisajismo, balizas intermitentes, granito descompuesto, rampas de acera ADA y mobiliario urbano. </v>
          </cell>
          <cell r="D106" t="str">
            <v>Transporte activo / TDM </v>
          </cell>
          <cell r="E106" t="str">
            <v>Rutas en bicicleta / Instalaciones </v>
          </cell>
          <cell r="F106">
            <v>5</v>
          </cell>
          <cell r="G106" t="str">
            <v>Múltiples jurisdicciones </v>
          </cell>
        </row>
        <row r="107">
          <cell r="A107" t="str">
            <v>LB-ELA_0112</v>
          </cell>
          <cell r="B107" t="str">
            <v>Proyectos de coordinación de señales/ITS </v>
          </cell>
          <cell r="C107" t="str">
            <v>Implementar proyectos de coordinación de señales e ITS en varios lugares dentro de la ciudad de Signal Hill. </v>
          </cell>
          <cell r="D107" t="str">
            <v>Pistas de calles principales </v>
          </cell>
          <cell r="E107" t="str">
            <v>Coordinación de señales / TSM / ITS </v>
          </cell>
          <cell r="F107">
            <v>75</v>
          </cell>
          <cell r="G107" t="str">
            <v>Signal Hill </v>
          </cell>
        </row>
        <row r="108">
          <cell r="A108" t="str">
            <v>LB-ELA_0113</v>
          </cell>
          <cell r="B108" t="str">
            <v>Proyecto de mejora de Orange Av </v>
          </cell>
          <cell r="C108" t="str">
            <v>Mejorar Orange Av, incluyendo la adición de carriles de bicicleta, entre 25th St y Spring St. </v>
          </cell>
          <cell r="D108" t="str">
            <v>Pistas de calles principales </v>
          </cell>
          <cell r="E108" t="str">
            <v>Carretera general local / regional </v>
          </cell>
          <cell r="F108">
            <v>102</v>
          </cell>
          <cell r="G108" t="str">
            <v>Signal Hill </v>
          </cell>
        </row>
        <row r="109">
          <cell r="A109" t="str">
            <v>LB-ELA_0114</v>
          </cell>
          <cell r="B109" t="str">
            <v>Camino peatonal de Walnut </v>
          </cell>
          <cell r="C109" t="str">
            <v>Proporcionar una senda peatonal a lo largo de 25th St desde el oeste de Walnut Av hasta Gundry Av. </v>
          </cell>
          <cell r="D109" t="str">
            <v>Transporte activo / TDM </v>
          </cell>
          <cell r="E109" t="str">
            <v>Peatón / Primera última milla </v>
          </cell>
          <cell r="F109">
            <v>17</v>
          </cell>
          <cell r="G109" t="str">
            <v>Signal Hill </v>
          </cell>
        </row>
        <row r="110">
          <cell r="A110" t="str">
            <v>LB-ELA_0115</v>
          </cell>
          <cell r="B110" t="str">
            <v>Proyecto de mejora de California Av </v>
          </cell>
          <cell r="C110" t="str">
            <v>Mejorar California Av, incluyendo la adición de carriles de bicicleta, entre Willow St y Spring St. </v>
          </cell>
          <cell r="D110" t="str">
            <v>Pistas de calles principales </v>
          </cell>
          <cell r="E110" t="str">
            <v>Carretera general local / regional </v>
          </cell>
          <cell r="F110">
            <v>103</v>
          </cell>
          <cell r="G110" t="str">
            <v>Signal Hill </v>
          </cell>
        </row>
        <row r="111">
          <cell r="A111" t="str">
            <v>LB-ELA_0116</v>
          </cell>
          <cell r="B111" t="str">
            <v>Mejora operativa de las señales de tráfico </v>
          </cell>
          <cell r="C111" t="str">
            <v>Mejorar la señal de tráfico en Willow St y Temple Av </v>
          </cell>
          <cell r="D111" t="str">
            <v>Pistas de calles principales </v>
          </cell>
          <cell r="E111" t="str">
            <v>Coordinación de señales / TSM / ITS </v>
          </cell>
          <cell r="F111">
            <v>76</v>
          </cell>
          <cell r="G111" t="str">
            <v>Signal Hill </v>
          </cell>
        </row>
        <row r="112">
          <cell r="A112" t="str">
            <v>LB-ELA_0117</v>
          </cell>
          <cell r="B112" t="str">
            <v>Proyecto de mejora de Burnett Street/Skyline Drive </v>
          </cell>
          <cell r="C112" t="str">
            <v>Mejorar Burnett Street/Skyline Drive, incluyendo la adición de carriles para bicicletas, entre East Walnut Av y Dawson Av. Instalación de aceras entre Gaviota Av y Cherry Av, carriles para bicicletas Clase 2 entre Walnut Av y Dawson Av, y servicios / mejoras viales relacionados. </v>
          </cell>
          <cell r="D112" t="str">
            <v>Pistas de calles principales </v>
          </cell>
          <cell r="E112" t="str">
            <v>Calles completas </v>
          </cell>
          <cell r="F112">
            <v>55</v>
          </cell>
          <cell r="G112" t="str">
            <v>Signal Hill </v>
          </cell>
        </row>
        <row r="113">
          <cell r="A113" t="str">
            <v>LB-ELA_0118</v>
          </cell>
          <cell r="B113" t="str">
            <v>Mejoras en las casetas de resguardo de autobús </v>
          </cell>
          <cell r="C113" t="str">
            <v>Modernizar las paradas de autobús en varios puntos de la ciudad de Signal Hill. </v>
          </cell>
          <cell r="D113" t="str">
            <v>Tránsito </v>
          </cell>
          <cell r="E113" t="str">
            <v>Servicios de tránsito </v>
          </cell>
          <cell r="F113">
            <v>167</v>
          </cell>
          <cell r="G113" t="str">
            <v>Signal Hill </v>
          </cell>
        </row>
        <row r="114">
          <cell r="A114" t="str">
            <v>LB-ELA_0119</v>
          </cell>
          <cell r="B114" t="str">
            <v>Proyecto de mejora de Wright  </v>
          </cell>
          <cell r="C114" t="str">
            <v>Mejorar Wright Rd, incluyendo la adición de carriles de bicicleta, entre Imperial Hwy y Atlantic Av.  </v>
          </cell>
          <cell r="D114" t="str">
            <v>Pistas de calles principales </v>
          </cell>
          <cell r="E114" t="str">
            <v>Carretera general local / regional </v>
          </cell>
          <cell r="F114">
            <v>104</v>
          </cell>
          <cell r="G114" t="str">
            <v>South Gate </v>
          </cell>
        </row>
        <row r="115">
          <cell r="A115" t="str">
            <v>LB-ELA_0120</v>
          </cell>
          <cell r="B115" t="str">
            <v>Proyectos de mejora de carreteras relacionados con la seguridad </v>
          </cell>
          <cell r="C115" t="str">
            <v>Dentro de la zona este de Rancho Domínguez (no incorporada al condado de Los Angeles), ejecutar proyectos de mejora relacionados con la seguridad a lo largo de las siguientes carreteras:  Compton Bl, Atlantic Av, Rosecrans Av y Alondra Bl  </v>
          </cell>
          <cell r="D115" t="str">
            <v>Pistas de calles principales </v>
          </cell>
          <cell r="E115" t="str">
            <v>Carretera general local / regional </v>
          </cell>
          <cell r="F115">
            <v>105</v>
          </cell>
          <cell r="G115" t="str">
            <v>East Rancho Dominguez </v>
          </cell>
        </row>
        <row r="116">
          <cell r="A116" t="str">
            <v>LB-ELA_0121</v>
          </cell>
          <cell r="B116" t="str">
            <v>Realineación de Pier D St  </v>
          </cell>
          <cell r="C116" t="str">
            <v>Realinear Pier D Street, desde la puerta de salida de Middle Harbor hasta Pico Av. Actualmente, Pier D Street tiene problemas de distancia visual, radios de curva inadecuados y problemas de drenaje/inundación en el punto bajo. El proyecto de Realineación del Muelle D proporcionará redundancia a través del Muelle D, mejorando así la seguridad y los flujos de tráfico. La alineación actual de Pier D Street tiene problemas de distancia visual, radios de curva inadecuados, problemas de drenaje e inundaciones en el punto bajo. El alcance del proyecto es ampliar y reconstruir Pier D Street entre Middle Harbor Exit Gate y Pico Av y reconfigurar West Broadway Av. Los elementos adicionales del alcance incluyen la construcción. Esto incluye la reubicación de una estación de bombeo existente o una nueva, muros de contención, mejoras de servicios públicos, una nueva carretera, trazado de líneas, señalización y trabajos de señalización y tráfico. </v>
          </cell>
          <cell r="D116" t="str">
            <v>Transporte de bienes </v>
          </cell>
          <cell r="E116" t="str">
            <v>Puertos </v>
          </cell>
          <cell r="F116">
            <v>136</v>
          </cell>
          <cell r="G116" t="str">
            <v>Puerto de Long Beach </v>
          </cell>
        </row>
        <row r="117">
          <cell r="A117" t="str">
            <v>LB-ELA_0122</v>
          </cell>
          <cell r="B117" t="str">
            <v>Carretera Harbor Scenic Dr y mejoras de infraestructura </v>
          </cell>
          <cell r="C117" t="str">
            <v>Mejorar Harbor Scenic Dr, desde Harbor Plaza hasta el Ocean Bl.  El proyecto: aumentaría la sección estructural del pavimento de la calzada para reemplazar el pavimento envejecido existente; proporcionaría mejoras en las alineaciones horizontales y verticales para aumentar la seguridad; mejoraría el trazado de las líneas divisorias en el pavimento, la señalización de tráfico y la señalización de orientación; mejoraría la iluminación de la autopista; mejoraría las instalaciones de drenaje (incluida la introducción de mejoras permanentes de la calidad del agua, como bio-swales y rejillas de entrada y salida de las cuencas colectoras); renovar el paisajismo y el riego de la calzada y la mediana; y proporcionaría mejoras en los servicios públicos. </v>
          </cell>
          <cell r="D117" t="str">
            <v>Transporte de bienes </v>
          </cell>
          <cell r="E117" t="str">
            <v>Puertos </v>
          </cell>
          <cell r="F117">
            <v>137</v>
          </cell>
          <cell r="G117" t="str">
            <v>Puerto de Long Beach </v>
          </cell>
        </row>
        <row r="118">
          <cell r="A118" t="str">
            <v>LB-ELA_0123</v>
          </cell>
          <cell r="B118" t="str">
            <v>Mejora de la calle Pico Av </v>
          </cell>
          <cell r="C118" t="str">
            <v>Mejorar Pico Av, entre calle Pier D y calle Pier E.  Este proyecto de mejora de carreteras implementará lo siguiente: ampliar un segmento corto de carretera; mejorar congestión y seguridad de camiones; reconstruir el pavimento, mejorar el drenaje superficial existente y mejorar las entradas de drenaje pluvial; aumentar el tamaño de la línea de alcantarillado; proporcionar aceras continuas con características accesibles según la ADA; mejorar el alumbrado público; y ampliar las características de paisajismo y características paisajistas hechas a mano. </v>
          </cell>
          <cell r="D118" t="str">
            <v>Transporte de bienes </v>
          </cell>
          <cell r="E118" t="str">
            <v>Puertos </v>
          </cell>
          <cell r="F118">
            <v>138</v>
          </cell>
          <cell r="G118" t="str">
            <v>Puerto de Long Beach </v>
          </cell>
        </row>
        <row r="119">
          <cell r="A119" t="str">
            <v>LB-ELA_0124</v>
          </cell>
          <cell r="B119" t="str">
            <v>Programa Nacional de Mejora de la Red Multimodal de Mercancías del Puerto de Los Angeles: Proyectos de mejora del sistema ferroviario </v>
          </cell>
          <cell r="C119" t="str">
            <v>Vías ferroviarias adicionales en POLA para mejorar las operaciones ferroviarias en general, incluyendo el apoyo a los raíles en los muelles </v>
          </cell>
          <cell r="D119" t="str">
            <v>Transporte de bienes </v>
          </cell>
          <cell r="E119" t="str">
            <v>Ferrocarril de mercancías / Movimiento de mercancías TDM </v>
          </cell>
          <cell r="F119">
            <v>130</v>
          </cell>
          <cell r="G119" t="str">
            <v>Puerto de Los Ángeles </v>
          </cell>
        </row>
        <row r="120">
          <cell r="A120" t="str">
            <v>LB-ELA_0126</v>
          </cell>
          <cell r="B120" t="str">
            <v>Corredor de Slauson Av y mejoras en toda la ciudad para peatones, bicicletas y tránsito </v>
          </cell>
          <cell r="C120" t="str">
            <v>El proyecto se centra en mejoras de la seguridad peatonal, ciclista y del tránsito a lo largo de Slauson Av, entre la I-710 y la I-5, así como en otras 10 intersecciones no señalizadas o cruces a mitad de la cuadra en toda la ciudad. La ubicación del proyecto incluye el corredor de 2.6 millas de Slauson Av entre las autopistas I-710 e I-5 y 10 intersecciones no señalizadas o cruces a mitad de cuadra en toda la ciudad. </v>
          </cell>
          <cell r="D120" t="str">
            <v>Pistas de calles principales </v>
          </cell>
          <cell r="E120" t="str">
            <v>Calles completas </v>
          </cell>
          <cell r="F120">
            <v>52</v>
          </cell>
          <cell r="G120" t="str">
            <v>Commerce</v>
          </cell>
        </row>
        <row r="121">
          <cell r="A121" t="str">
            <v>LB-ELA_0127</v>
          </cell>
          <cell r="B121" t="str">
            <v>Proyecto de mejora de Lakewood Bl </v>
          </cell>
          <cell r="C121" t="str">
            <v>Lakewood Bl, entre Del Amo Bl y Ainsworth St.  El proyecto instalaría un carril de bicicleta de clase I y una acera peatonal en la zona del parque y construirá mejoras menores de la capacidad de la calzada en Lakewood Bl. El proyecto incluye 1.5 millas de nuevas instalaciones para bicicletas y peatones, subterráneos de servicios públicos, mejoras en las señales de tráfico, alumbrado público LED, mejoras de la ADA y mejoras en las calles verdes, como islas medianas ajardinadas, árboles de la avenida y retención de aguas pluviales.  </v>
          </cell>
          <cell r="D121" t="str">
            <v>Pistas de calles principales </v>
          </cell>
          <cell r="E121" t="str">
            <v>Calles completas </v>
          </cell>
          <cell r="F121">
            <v>53</v>
          </cell>
          <cell r="G121" t="str">
            <v>Lakewood </v>
          </cell>
        </row>
        <row r="122">
          <cell r="A122" t="str">
            <v>LB-ELA_0128</v>
          </cell>
          <cell r="B122" t="str">
            <v>Proyecto de instalaciones para bicicletas y peatones en Randolph St </v>
          </cell>
          <cell r="C122" t="str">
            <v>Este proyecto implicaría la construcción de instalaciones para bicicletas y peatones en Randolph St desde District Bl hasta el sistema de senderos del Río Los Angeles. </v>
          </cell>
          <cell r="D122" t="str">
            <v>Transporte activo / TDM </v>
          </cell>
          <cell r="E122" t="str">
            <v>Rutas en bicicleta / Instalaciones </v>
          </cell>
          <cell r="F122">
            <v>6</v>
          </cell>
          <cell r="G122" t="str">
            <v>Maywood </v>
          </cell>
        </row>
        <row r="123">
          <cell r="A123" t="str">
            <v>LB-ELA_0129</v>
          </cell>
          <cell r="B123" t="str">
            <v>Proyecto de mejora de Garfield Av </v>
          </cell>
          <cell r="C123" t="str">
            <v>Garfield Av, entre Century Bl y Firestone.  El proyecto transformaría el corredor en un entorno más atractivo y propicio para peatones y ciclistas.  Las mejoras incluyen: (a) la implementación de nuevas instalaciones para bicicletas que incluyan portabicicletas, carriles de bicicleta de clase II y rutas ciclistas de clase III, (b) mejoras para peatones que incluyan luces intermitentes, extensiones de bordillos y aceras, (c) medianas elevadas y ajardinadas en el centro de la calzada, (d) la mejora de las paradas de autobús, y (e) la adición de señalización y líneas divisorias en el pavimento. </v>
          </cell>
          <cell r="D123" t="str">
            <v>Pistas de calles principales </v>
          </cell>
          <cell r="E123" t="str">
            <v>Calles completas </v>
          </cell>
          <cell r="F123">
            <v>54</v>
          </cell>
          <cell r="G123" t="str">
            <v>South Gate </v>
          </cell>
        </row>
        <row r="124">
          <cell r="A124" t="str">
            <v>LB-ELA_0130</v>
          </cell>
          <cell r="B124" t="str">
            <v>Proyecto de electrificación de carga solar de Long Beach Transit (LBT) </v>
          </cell>
          <cell r="C124" t="str">
            <v>El proyecto convertiría la zona actual de estacionamiento de autobuses, en la principal base de operaciones de la agencia, en una instalación para cargar autobuses eléctricos de batería (BEB) mediante la erección de marquesinas de estacionamiento alimentadas con energía solar, para permitir a Long Beach Transit la transición a una flota de autobuses 100% de emisiones para 2030.  </v>
          </cell>
          <cell r="D124" t="str">
            <v>Tránsito </v>
          </cell>
          <cell r="E124" t="str">
            <v>Tránsito en autobús </v>
          </cell>
          <cell r="F124">
            <v>154</v>
          </cell>
          <cell r="G124" t="str">
            <v>Long Beach </v>
          </cell>
        </row>
        <row r="125">
          <cell r="A125" t="str">
            <v>LB-ELA_0131</v>
          </cell>
          <cell r="B125" t="str">
            <v>Programa de mejora de la Red Nacional Multimodal de Transporte de Mercancías (NMFN) del Puerto de Los Angeles: Acceso a la Instalación de Apoyo Marítimo/Separación de Grado del Sistema Ferroviario de Terminal Island </v>
          </cell>
          <cell r="C125" t="str">
            <v>El proyecto consiste en la construcción de una separación a nivel de cuatro carriles, ferrocarril-carretera, que elimine un importante impedimento de acceso de camiones a una importante instalación de apoyo a la terminal de contenedores situada en Terminal Island, en el centro de los Puertos de Los Angeles-Long Beach (POLA-POLB). </v>
          </cell>
          <cell r="D125" t="str">
            <v>Transporte de bienes </v>
          </cell>
          <cell r="E125" t="str">
            <v>Puertos </v>
          </cell>
          <cell r="F125">
            <v>139</v>
          </cell>
          <cell r="G125" t="str">
            <v>Puerto de Los Ángeles </v>
          </cell>
        </row>
        <row r="126">
          <cell r="A126" t="str">
            <v>LB-ELA_0132</v>
          </cell>
          <cell r="B126" t="str">
            <v>Ampliación del muelle 300/Proyecto de reducción de emisiones de los buques </v>
          </cell>
          <cell r="C126" t="str">
            <v>Ampliación del muelle 300/Proyecto de reducción de emisiones de los buques. Este proyecto construye 1,250 pies lineales de muelle de terminal de contenedores y terrenos de apoyo para el muelle 300. Incluye la infraestructura eléctrica para el funcionamiento de las grúas de barco a tierra y la energía en tierra para el funcionamiento de todos los sistemas necesarios del barco, lo que reducirá alrededor del 80% de las emisiones mientras esté atracado. </v>
          </cell>
          <cell r="D126" t="str">
            <v>Transporte de bienes </v>
          </cell>
          <cell r="E126" t="str">
            <v>Puertos </v>
          </cell>
          <cell r="F126">
            <v>140</v>
          </cell>
          <cell r="G126" t="str">
            <v>Puerto de Los Ángeles </v>
          </cell>
        </row>
        <row r="127">
          <cell r="A127" t="str">
            <v>LB-ELA_0133</v>
          </cell>
          <cell r="B127" t="str">
            <v>Programa comunitario de beneficios de salud del corredor LB-ELA </v>
          </cell>
          <cell r="C127" t="str">
            <v>Bajo este programa, se pondrían a disposición fondos para implementar proyectos de mejorar de la calidad del aire, así como programas de educación y detección de salud en áreas afectadas negativamente por proyectos de infraestructura de transporte existentes y propuestos. El Programa de Beneficios para la Salud de la Comunidad LB-ELA serviría a las comunidades dentro del Área de Estudio del Corredor LB-ELA.  Este programa proporcionaría fondos de subvención para llevar a cabo proyectos y actividades de divulgación con el fin de mejorar la calidad del aire y la salud pública, entre otros: 
- Proyectos de mejora de la calidad del aire para escuelas e instalaciones comunitarias: filtración de aire, actualizaciones de HVAC, sustitución/sellado de ventanas y puertas, barreras vegetales o de paisajismo. 
- Educación y detección de la salud: detección y diagnóstico de salud comunitaria, educación para la salud, capacitación para trabajadores de salud comunitarios, programas de divulgación. </v>
          </cell>
          <cell r="D127" t="str">
            <v>Programas comunitarios </v>
          </cell>
          <cell r="E127" t="str">
            <v>Calidad del aire / Salud comunitaria </v>
          </cell>
          <cell r="F127">
            <v>108</v>
          </cell>
          <cell r="G127" t="str">
            <v>Área de estudio </v>
          </cell>
        </row>
        <row r="128">
          <cell r="A128" t="str">
            <v>LB-ELA_0134</v>
          </cell>
          <cell r="B128" t="str">
            <v>Programa de Reducción Energética del Corredor LB-ELA / Reducción de Emisiones de Gases de Efecto Invernadero </v>
          </cell>
          <cell r="C128" t="str">
            <v>Bajo el Programa de Reducción de Energía / Reducción de Gases de Efecto Invernadero (GEI), se pondrían a disposición fondos para implementar proyectos de reducción de energía y reducción de gases de efecto invernadero en áreas afectadas por proyectos de transporte dentro del Corredor LB-ELA.  Este programa sería un elemento importante de cualquier iniciativa importante de transporte que tenga lugar dentro del Corredor LB-ELA. El programa proporcionaría fondos de subvención para implementar proyectos y actividades educativas dirigidas a reducir las emisiones de gases de efecto. Ejemplos de estos proyectos incluyen: proyectos de energías renovables, generación de energía solar, iluminación de bajo consumo y plantación de árboles.   </v>
          </cell>
          <cell r="D128" t="str">
            <v>Programas comunitarios </v>
          </cell>
          <cell r="E128" t="str">
            <v>Medio ambiente </v>
          </cell>
          <cell r="F128">
            <v>112</v>
          </cell>
          <cell r="G128" t="str">
            <v>Área de estudio </v>
          </cell>
        </row>
        <row r="129">
          <cell r="A129" t="str">
            <v>LB-ELA_0135</v>
          </cell>
          <cell r="B129" t="str">
            <v>Políticas de estabilización de la vivienda </v>
          </cell>
          <cell r="C129" t="str">
            <v xml:space="preserve">Aplicando un enfoque integrado, trabajar con las ciudades, el condado de Los Angeles y las agencias públicas para proponer y aprobar políticas de estabilización comunitaria que apoyen a las comunidades desfavorecidas dentro del corredor LB-ELA, mejoren su capacidad de recuperación y aborden los determinantes sociales de la salud. Proporcionar asistencia para la redacción de subvenciones para asegurar los fondos necesarios.  Policias e incentivos de estabilización de la vivienda, que incluyan medidas tales como: 
- Mandatos parala mejora de  procesos: Implicar a la comunidad/formar asociaciones con organizaciones de base comunitaria; 
- Beneficios para la comunidad: establecer un marco/menú/calificación de desarrollo equitativo para los nuevos proyectos de desarrollo; 
- Desarrollar fideicomisos de tierras comunitarias/bancos de tierras: para nuevas viviendas y/o para apoyar las viviendas asequibles de origen natural; 
- Creación de riqueza local: fomentar la producción local de viviendas asequibles en venta, programas de ayuda al pago inicial, programas de ayuda al mantenimiento de la vivienda; 
- Políticas de vivienda de inclusión con o sin opción de cuotas de sustitución; 
- Fondo Fiduciario de la Vivienda para apoyar y aumentar el financiamiento de la producción de viviendas asequibles; 
- Programas de bonificación por densidad para incentivar la producción de viviendas asequibles y de ingresos mixtos; 
- Programas de unidades de vivienda accesorias (ADU) asequibles y programas de amnistía de ADU; 
- Políticas para reducir los costos de vivienda, como la reducción/desagregación de estacionamientos, técnicas de construcción innovadoras, exenciones de tarifas, racionalización de permisos; 
- Programas antidesalojo para inquilinos: programas de derechos de los inquilinos que incluyan políticas contra el acoso/ políticas de desalojo por causa justa, asistencia jurídica para los inquilinos, políticas de vivienda sin pérdida neta para nuevos desarrollos, límites a la demolición residencial y conversión, políticas de derecho de retorno de los inquilinos, programas de preferencia de residentes locales para nuevas viviendas; 
- Políticas de estabilización de alquileres; 
- Programas de ayuda al alquiler para personas con bajos ingresos, programas de préstamos a bajo interés para el mantenimiento y la mejora en unidades de alquiler estabilizado; 
- Programas antidesplazamiento para propietarios de viviendas: desgravaciones fiscales/préstamos/subvenciones para mantenimiento/asistencia en ejecuciones hipotecarias; 
- Programa de Ingresos Básicos </v>
          </cell>
          <cell r="D129" t="str">
            <v>Programas comunitarios </v>
          </cell>
          <cell r="E129" t="str">
            <v>Estabilización de la vivienda / Uso del terreno </v>
          </cell>
          <cell r="F129">
            <v>116</v>
          </cell>
          <cell r="G129" t="str">
            <v>Área de estudio </v>
          </cell>
        </row>
        <row r="130">
          <cell r="A130" t="str">
            <v>LB-ELA_0136</v>
          </cell>
          <cell r="B130" t="str">
            <v>Mayor seguridad en el tránsito </v>
          </cell>
          <cell r="C130" t="str">
            <v>Proporcionar medidas y elementos de seguridad de tránsito mejorados en los trenes, autobuses y estaciones de ferrocarril de Metro, incluyendo: dispositivos de seguridad como cámaras y botones de llamada, respuesta mejorada ante incidentes y agentes de seguridad adicionales y/o personal de paisano.   </v>
          </cell>
          <cell r="D130" t="str">
            <v>Tránsito </v>
          </cell>
          <cell r="E130" t="str">
            <v>Servicios de tránsito </v>
          </cell>
          <cell r="F130">
            <v>168</v>
          </cell>
          <cell r="G130" t="str">
            <v>Múltiples jurisdicciones </v>
          </cell>
        </row>
        <row r="131">
          <cell r="A131" t="str">
            <v>LB-ELA_0137</v>
          </cell>
          <cell r="B131" t="str">
            <v>Muros de aislamiento acústico de autopistas </v>
          </cell>
          <cell r="C131" t="str">
            <v>Construir pantallas o muros de aislamiento acústico que sean más altos para proteger a los residentes de la contaminación atmosférica, el ruido y otros impactos (Paquete de diseño 2, Paquete de diseño 3).  Realizar estudios de ruido para todos los muros restantes a lo largo de la I-710 que tengan menos de 16 pies de altura para identificar proyectos de muros de aislamiento acústico adicionales y viables que supongan los mayores beneficios para los residentes afectados y otros receptores sensibles. </v>
          </cell>
          <cell r="D131" t="str">
            <v>Autopista </v>
          </cell>
          <cell r="E131" t="str">
            <v>Servicios de autopista / ITS </v>
          </cell>
          <cell r="F131">
            <v>205</v>
          </cell>
          <cell r="G131" t="str">
            <v>Múltiples jurisdicciones </v>
          </cell>
        </row>
        <row r="132">
          <cell r="A132" t="str">
            <v>LB-ELA_0138</v>
          </cell>
          <cell r="B132" t="str">
            <v>Paso elevado para peatones y bicicletas de Spring Av </v>
          </cell>
          <cell r="C132" t="str">
            <v>Construir un puente sobre la I-710 y el Río de Los Angeles en Spring St para peatones y ciclistas.   </v>
          </cell>
          <cell r="D132" t="str">
            <v>Transporte activo / TDM </v>
          </cell>
          <cell r="E132" t="str">
            <v>Peatón / Primera última milla </v>
          </cell>
          <cell r="F132">
            <v>18</v>
          </cell>
          <cell r="G132" t="str">
            <v>Long Beach </v>
          </cell>
        </row>
        <row r="133">
          <cell r="A133" t="str">
            <v>LB-ELA_0139</v>
          </cell>
          <cell r="B133" t="str">
            <v>Paso elevado para peatones y bicicletas de Humphreys Av </v>
          </cell>
          <cell r="C133" t="str">
            <v>Construir un puente sobre la I-710 a lo largo de Humphreys Av para peatones y ciclistas.   </v>
          </cell>
          <cell r="D133" t="str">
            <v>Transporte activo / TDM </v>
          </cell>
          <cell r="E133" t="str">
            <v>Peatón / Primera última milla </v>
          </cell>
          <cell r="F133">
            <v>19</v>
          </cell>
          <cell r="G133" t="str">
            <v>East LA </v>
          </cell>
        </row>
        <row r="134">
          <cell r="A134" t="str">
            <v>LB-ELA_0140</v>
          </cell>
          <cell r="B134" t="str">
            <v>Zona(s) de Micro Tránsito de Metro </v>
          </cell>
          <cell r="C134" t="str">
            <v xml:space="preserve">Puesta en marcha de un nuevo servicio de tránsito a la carta y flexible de Metro para la sección norte del área de estudio de la I-710 entre Lynwood y Commerce. 
- Los viajes pueden reservarse en línea, por aplicación o por teléfono.  Los viajes se programan previamente, el mismo día/múltiples días. 
- Utiliza camionetas de pequeña capacidad (para 7-10 pasajeros). 
- Recoger/dejar donde sea seguro (paradas virtuales).  El tiempo máximo de espera previsto es de 15 minutos. </v>
          </cell>
          <cell r="D134" t="str">
            <v>Tránsito </v>
          </cell>
          <cell r="E134" t="str">
            <v>Tránsito en autobús </v>
          </cell>
          <cell r="F134">
            <v>155</v>
          </cell>
          <cell r="G134" t="str">
            <v>Múltiples jurisdicciones </v>
          </cell>
        </row>
        <row r="135">
          <cell r="A135" t="str">
            <v>LB-ELA_0141</v>
          </cell>
          <cell r="B135" t="str">
            <v>Corredor de carriles prioritarios para autobuses metropolitanos a lo largo de la línea 60 (Long Beach Bl) </v>
          </cell>
          <cell r="C135" t="str">
            <v>Mejorar los tiempos, la velocidad y la fiabilidad de los autobuses de la línea 60 (Long Beach Bl). Las mejoras propuestas incluirían: la priorización de las señales de tránsito, carriles de prioridad para los autobuses y extensiones en las paradas de autobús, embarque en todas las puertas, paradas de autobús y mejoras en las paradas. </v>
          </cell>
          <cell r="D135" t="str">
            <v>Tránsito </v>
          </cell>
          <cell r="E135" t="str">
            <v>Tránsito en autobús </v>
          </cell>
          <cell r="F135">
            <v>156</v>
          </cell>
          <cell r="G135" t="str">
            <v>Múltiples jurisdicciones </v>
          </cell>
        </row>
        <row r="136">
          <cell r="A136" t="str">
            <v>LB-ELA_0142</v>
          </cell>
          <cell r="B136" t="str">
            <v>Corredor de carriles prioritarios para autobuses metropolitanos a lo largo de la línea 108 (Slauson) </v>
          </cell>
          <cell r="C136" t="str">
            <v>Mejorar los tiempos, la velocidad y la fiabilidad de los autobuses de la línea 108 (Slauson). Las mejoras propuestas incluirían: la priorización de las señales de tránsito, carriles de prioridad para los autobuses y extensiones en las paradas de autobús, embarque en todas las puertas, paradas de autobús y mejoras en las paradas. </v>
          </cell>
          <cell r="D136" t="str">
            <v>Tránsito </v>
          </cell>
          <cell r="E136" t="str">
            <v>Tránsito en autobús </v>
          </cell>
          <cell r="F136">
            <v>157</v>
          </cell>
          <cell r="G136" t="str">
            <v>Múltiples jurisdicciones </v>
          </cell>
        </row>
        <row r="137">
          <cell r="A137" t="str">
            <v>LB-ELA_0143</v>
          </cell>
          <cell r="B137" t="str">
            <v>Corredor de carriles prioritarios para autobuses metropolitanos a lo largo de la línea 110 (Gage) </v>
          </cell>
          <cell r="C137" t="str">
            <v>Mejorar los tiempos, la velocidad y la fiabilidad de los autobuses de la línea 110 (Gage). Las mejoras propuestas incluirían: la priorización de las señales de tránsito, carriles de prioridad para los autobuses y extensiones en las paradas de autobús, embarque en todas las puertas, paradas de autobús y mejoras en las paradas. </v>
          </cell>
          <cell r="D137" t="str">
            <v>Tránsito </v>
          </cell>
          <cell r="E137" t="str">
            <v>Tránsito en autobús </v>
          </cell>
          <cell r="F137">
            <v>158</v>
          </cell>
          <cell r="G137" t="str">
            <v>Múltiples jurisdicciones </v>
          </cell>
        </row>
        <row r="138">
          <cell r="A138" t="str">
            <v>LB-ELA_0144</v>
          </cell>
          <cell r="B138" t="str">
            <v>Corredor de carriles prioritarios para autobuses metropolitanos a lo largo de la línea 111 (Florence) </v>
          </cell>
          <cell r="C138" t="str">
            <v>Mejorar los tiempos, la velocidad y la fiabilidad de los autobuses de la línea 111 (Florence). Las mejoras propuestas incluirían: la priorización de las señales de tránsito, carriles de prioridad para los autobuses y extensiones en las paradas de autobús, embarque en todas las puertas, paradas de autobús y mejoras en las paradas. </v>
          </cell>
          <cell r="D138" t="str">
            <v>Tránsito </v>
          </cell>
          <cell r="E138" t="str">
            <v>Tránsito en autobús </v>
          </cell>
          <cell r="F138">
            <v>159</v>
          </cell>
          <cell r="G138" t="str">
            <v>Múltiples jurisdicciones </v>
          </cell>
        </row>
        <row r="139">
          <cell r="A139" t="str">
            <v>LB-ELA_0145</v>
          </cell>
          <cell r="B139" t="str">
            <v>Corredor de carriles prioritarios para autobuses metropolitanos a lo largo de la línea 115 (Firestone) </v>
          </cell>
          <cell r="C139" t="str">
            <v>Mejorar los tiempos, la velocidad y la fiabilidad de los autobuses de la línea 115 (Firestone). Las mejoras propuestas incluirían: la priorización de las señales de tránsito, carriles de prioridad para los autobuses y extensiones en las paradas de autobús, embarque en todas las puertas, paradas de autobús y mejoras en las paradas. </v>
          </cell>
          <cell r="D139" t="str">
            <v>Tránsito </v>
          </cell>
          <cell r="E139" t="str">
            <v>Tránsito en autobús </v>
          </cell>
          <cell r="F139">
            <v>160</v>
          </cell>
          <cell r="G139" t="str">
            <v>South Gate / Downey </v>
          </cell>
        </row>
        <row r="140">
          <cell r="A140" t="str">
            <v>LB-ELA_0146</v>
          </cell>
          <cell r="B140" t="str">
            <v>Corredor de carriles prioritarios para autobuses metropolitanos a lo largo de la línea 260 (Atlantic Bl) </v>
          </cell>
          <cell r="C140" t="str">
            <v>Mejorar los tiempos, la velocidad y la fiabilidad de los autobuses de la línea 260 (Atlantic Bl.). Las mejoras propuestas incluirían: la priorización de las señales de tránsito, carriles de prioridad para los autobuses y extensiones en las paradas de autobús, embarque en todas las puertas, paradas de autobús y mejoras en las paradas. </v>
          </cell>
          <cell r="D140" t="str">
            <v>Tránsito </v>
          </cell>
          <cell r="E140" t="str">
            <v>Tránsito en autobús </v>
          </cell>
          <cell r="F140">
            <v>161</v>
          </cell>
          <cell r="G140" t="str">
            <v>Múltiples jurisdicciones </v>
          </cell>
        </row>
        <row r="141">
          <cell r="A141" t="str">
            <v>LB-ELA_0147</v>
          </cell>
          <cell r="B141" t="str">
            <v>Aplicación del sistema de información al viajero en tránsito (ITS) </v>
          </cell>
          <cell r="C141" t="str">
            <v>Sistema integrado y aplicación basada en la web para proporcionar información en tiempo real a los usuarios sobre las rutas de tránsito óptimas y las opciones de tránsito en función de la hora del día, así como los tiempos estimados de llegada de los autobuses en condiciones de viaje en tiempo real. </v>
          </cell>
          <cell r="D141" t="str">
            <v>Tránsito </v>
          </cell>
          <cell r="E141" t="str">
            <v>Servicios de tránsito </v>
          </cell>
          <cell r="F141">
            <v>169</v>
          </cell>
          <cell r="G141" t="str">
            <v>Área de estudio </v>
          </cell>
        </row>
        <row r="142">
          <cell r="A142" t="str">
            <v>LB-ELA_0148</v>
          </cell>
          <cell r="B142" t="str">
            <v>Programa de descuento de tarifas de tránsito </v>
          </cell>
          <cell r="C142" t="str">
            <v>Ampliar el programa de Metro para ofrecer mayores descuentos en las tarifas de transporte a los usuarios de bajos ingresos, estudiantes y personas mayores.  Dirigirse a las comunidades de bajos ingresos o desfavorecidas dentro del área de estudio del corredor LB-ELA. </v>
          </cell>
          <cell r="D142" t="str">
            <v>Tránsito </v>
          </cell>
          <cell r="E142" t="str">
            <v>Servicios de tránsito </v>
          </cell>
          <cell r="F142">
            <v>170</v>
          </cell>
          <cell r="G142" t="str">
            <v>Área de estudio </v>
          </cell>
        </row>
        <row r="143">
          <cell r="A143" t="str">
            <v>LB-ELA_0149</v>
          </cell>
          <cell r="B143" t="str">
            <v>Mayores elementos de seguridad en las estaciones de Metro de tren ligero existentes y previstas </v>
          </cell>
          <cell r="C143" t="str">
            <v>Iluminación, cámaras de seguridad, mejora de la línea de visión, planes de respuesta ante incidentes/emergencias y otros elementos de seguridad en las estaciones/estructuras de estacionamiento de Metro. </v>
          </cell>
          <cell r="D143" t="str">
            <v>Tránsito </v>
          </cell>
          <cell r="E143" t="str">
            <v>Servicios de tránsito </v>
          </cell>
          <cell r="F143">
            <v>171</v>
          </cell>
          <cell r="G143" t="str">
            <v>Múltiples jurisdicciones </v>
          </cell>
        </row>
        <row r="144">
          <cell r="A144" t="str">
            <v>LB-ELA_0151</v>
          </cell>
          <cell r="B144" t="str">
            <v>Estudio ferroviario de carga de movimiento de mercancías </v>
          </cell>
          <cell r="C144" t="str">
            <v>Llevar a cabo una evaluación para evaluar las opciones para derivar una mayor utilización del Corredor de Alameda como un medio potencial para reducir los viajes de camiones dentro de la subregión del Sur de California. Esta evaluación incluiría opciones tales como: oportunidades para aumentar la participación ferroviaria de carga en el muelle; implementación de un servicio de transporte ferroviario de carga de corta distancia a nuevas instalaciones ferroviarias interiores; y aumento del uso/mejora de la eficiencia operativa de las instalaciones intermodales existentes cerca del muelle y fuera del muelle. Esta evaluación tomaría en cuenta los pronósticos de carga actualizados, los factores económicos y las proyecciones, las tendencias actuales asociadas con la cadena logística de movimiento de mercancías, incluidos los viajes de camiones de carga, y las limitaciones de capacidad intermodal y ferroviaria en la región del sur de California. El estudio ferroviario de transporte de carga de mercancías evaluaría las opciones desde una perspectiva de todo el sistema e incluiría factores tales como cambios en los patrones de viaje de los camiones, implicaciones en el uso de la tierra y el potencial de impactos ambientales, así como restricciones institucionales. </v>
          </cell>
          <cell r="D144" t="str">
            <v>Transporte de bienes </v>
          </cell>
          <cell r="E144" t="str">
            <v>Ferrocarril de mercancías / Movimiento de mercancías TDM </v>
          </cell>
          <cell r="F144">
            <v>131</v>
          </cell>
          <cell r="G144" t="str">
            <v>Barstow </v>
          </cell>
        </row>
        <row r="145">
          <cell r="A145" t="str">
            <v>LB-ELA_0152</v>
          </cell>
          <cell r="B145" t="str">
            <v>Programa de Mercadeo y Educación de Tránsito  </v>
          </cell>
          <cell r="C145" t="str">
            <v>Ampliación del esfuerzo de colaboración de Metro con Metrolink, Long Beach Transit y las líneas de autobuses municipales de la ciudad para promover el tránsito y los modos de transporte alternativos al vehículo de un solo ocupante.  Incluya elementos como un día de "transporte gratuito" y pases de transporte para empleados o estudiantes para fomentar el uso del transporte público. </v>
          </cell>
          <cell r="D145" t="str">
            <v>Tránsito </v>
          </cell>
          <cell r="E145" t="str">
            <v>Servicios de tránsito </v>
          </cell>
          <cell r="F145">
            <v>172</v>
          </cell>
          <cell r="G145" t="str">
            <v>Múltiples jurisdicciones </v>
          </cell>
        </row>
        <row r="146">
          <cell r="A146" t="str">
            <v>LB-ELA_0153</v>
          </cell>
          <cell r="B146" t="str">
            <v>Precios por congestionamiento  </v>
          </cell>
          <cell r="C146" t="str">
            <v>Implementar una estrategia de tarifas por precios por congestionamiento en la autopista I-710.  No se añadirían nuevos carriles a la huella existente de la I-710.  En su lugar, los vehículos de un solo ocupante y los camiones que entren y salgan de la autopista tendrán que pagar, mediante el despliegue de un sistema automatizado de lectores y cobro electrónico de peaje que permite a los usuarios pagar cómodamente los peajes utilizando una etiqueta de peaje que se monta en el interior de su vehículo.  Los autos compartidos, los camiones de cero emisiones y los autos de cero emisiones viajarían gratis.   </v>
          </cell>
          <cell r="D146" t="str">
            <v>Autopista </v>
          </cell>
          <cell r="E146" t="str">
            <v>Precios por congestionamiento </v>
          </cell>
          <cell r="F146">
            <v>211</v>
          </cell>
          <cell r="G146" t="str">
            <v>Múltiples jurisdicciones </v>
          </cell>
        </row>
        <row r="147">
          <cell r="A147" t="str">
            <v>LB-ELA_0154</v>
          </cell>
          <cell r="B147" t="str">
            <v>Restricción de la zona de circulación de camiones sin emisiones en la I-710 </v>
          </cell>
          <cell r="C147" t="str">
            <v>Establecer una zona de circulación exclusiva para camiones de cero emisiones en la I-710.  Sólo los camiones de cero emisiones podrían circular por la I-710, mientras que los camiones pesados diésel y de emisiones casi nulas quedarían excluidos.  No se añadirían nuevos carriles a la huella existente de la I-710.  No se impondrían restricciones a los automóviles.   </v>
          </cell>
          <cell r="D147" t="str">
            <v>Autopista </v>
          </cell>
          <cell r="E147" t="str">
            <v>Carriles de emisiones cero en la I-710 </v>
          </cell>
          <cell r="F147">
            <v>209</v>
          </cell>
          <cell r="G147" t="str">
            <v>Múltiples jurisdicciones </v>
          </cell>
        </row>
        <row r="148">
          <cell r="A148" t="str">
            <v>LB-ELA_0155</v>
          </cell>
          <cell r="B148" t="str">
            <v>Paisajismo tolerante a la sequía, paisajismo duro y elementos estéticos a lo largo de la I-710 </v>
          </cell>
          <cell r="C148" t="str">
            <v>Proporcionar paisajismo tolerante a la sequía dentro del derecho de paso existente y disponible a lo largo de la I-710. Donde sea necesario, agregue características de iluminación sensible al contexto y señalización adicional para mejorar la seguridad. Incluir paisajismo duro y otras características estéticas para mejorar el atractivo de la autopista para los usuarios y para los usos del terreno/comunidades adyacentes.   </v>
          </cell>
          <cell r="D148" t="str">
            <v>Autopista </v>
          </cell>
          <cell r="E148" t="str">
            <v>Servicios de autopista / ITS </v>
          </cell>
          <cell r="F148">
            <v>206</v>
          </cell>
          <cell r="G148" t="str">
            <v>Múltiples jurisdicciones </v>
          </cell>
        </row>
        <row r="149">
          <cell r="A149" t="str">
            <v>LB-ELA_0156</v>
          </cell>
          <cell r="B149" t="str">
            <v>Controles de tráfico en las rampas de la autopista de I-710 </v>
          </cell>
          <cell r="C149" t="str">
            <v>Agregar señales de tráfico con fases protegidas para peatones / bicicletas, cruces peatonales, iluminación, paisajismo, señalización y líneas divisorias en el pavimento, y otras características peatonales relacionadas con la seguridad en los terminales de la rampa de la I-710.  </v>
          </cell>
          <cell r="D149" t="str">
            <v>Autopista </v>
          </cell>
          <cell r="E149" t="str">
            <v>Mejoras en la autopista </v>
          </cell>
          <cell r="F149">
            <v>195</v>
          </cell>
          <cell r="G149" t="str">
            <v>Múltiples jurisdicciones </v>
          </cell>
        </row>
        <row r="150">
          <cell r="A150" t="str">
            <v>LB-ELA_0157</v>
          </cell>
          <cell r="B150" t="str">
            <v>I-710 Proyecto piloto de reducción de partículas (PM) </v>
          </cell>
          <cell r="C150" t="str">
            <v>Implantar un proyecto piloto en la I-710 para desplegar y evaluar medidas que reduzcan la exposición de las poblaciones cercanas a las partículas, en concreto las fuentes localizadas de polvo arrastrado/fugitivo, el desgaste de los neumáticos o llantas, y el desgaste de los frenos asociados al tráfico en la autopista.  Estas medidas pueden incluir barreras de vegetación al borde de la carretera dentro del derecho de paso disponible de Caltrans, filtros de aire para las escuelas o instalaciones comunitarias cercanas, materiales de pavimento, barrido frecuente de las calles y despliegue de sistemas de control de la calidad del aire, entre otras. Además, incluya opciones para examinar la efectividad de las aplicaciones de “pavimento frío” para reducir los efectos de isla de calor. Como parte del plan de trabajo, el proyecto piloto incluiría un elemento de estudio para evaluar y documentar la eficacia de las distintas medidas.   </v>
          </cell>
          <cell r="D150" t="str">
            <v>Autopista </v>
          </cell>
          <cell r="E150" t="str">
            <v>Servicios de autopista / ITS </v>
          </cell>
          <cell r="F150">
            <v>207</v>
          </cell>
          <cell r="G150" t="str">
            <v>Múltiples jurisdicciones </v>
          </cell>
        </row>
        <row r="151">
          <cell r="A151" t="str">
            <v>LB-ELA_0158</v>
          </cell>
          <cell r="B151" t="str">
            <v>Proyecto de cierre de la brecha peatonal de Del Amo </v>
          </cell>
          <cell r="C151" t="str">
            <v>Proporcionar aceras e iluminación en el paso inferior de Del Amo en la autopista I-710. Actualmente no existen aceras.  También ayudaría a aquellos que buscan un acceso a pie a la estación Del Amo LRT. </v>
          </cell>
          <cell r="D151" t="str">
            <v>Transporte activo / TDM </v>
          </cell>
          <cell r="E151" t="str">
            <v>Peatón / Primera última milla </v>
          </cell>
          <cell r="F151">
            <v>20</v>
          </cell>
          <cell r="G151" t="str">
            <v>Rancho Dominguez / Long Beach </v>
          </cell>
        </row>
        <row r="152">
          <cell r="A152" t="str">
            <v>LB-ELA_0159</v>
          </cell>
          <cell r="B152" t="str">
            <v>Proyecto de conector peatonal de Southern Av </v>
          </cell>
          <cell r="C152" t="str">
            <v>Nueva senda peatonal a lo largo de Southern Av/East Frontage Rd/Miller Way/West Frontage Rd para conectar Garfield Av con Urban Orchard Park. </v>
          </cell>
          <cell r="D152" t="str">
            <v>Transporte activo / TDM </v>
          </cell>
          <cell r="E152" t="str">
            <v>Peatón / Primera última milla </v>
          </cell>
          <cell r="F152">
            <v>21</v>
          </cell>
          <cell r="G152" t="str">
            <v>South Gate </v>
          </cell>
        </row>
        <row r="153">
          <cell r="A153" t="str">
            <v>LB-ELA_0160</v>
          </cell>
          <cell r="B153" t="str">
            <v>Prioridad de tránsito de la Línea A (Línea Azul) / Sincronización de señal </v>
          </cell>
          <cell r="C153" t="str">
            <v>Mejora de la priorización/sincronización de señales para que la Línea A (Línea Azul) tenga mayor prioridad en las zonas en las que los trenes LRT circulan en tráfico de flujo mixto. </v>
          </cell>
          <cell r="D153" t="str">
            <v>Tránsito </v>
          </cell>
          <cell r="E153" t="str">
            <v>Línea ferroviaria / Mejoras en la estación </v>
          </cell>
          <cell r="F153">
            <v>145</v>
          </cell>
          <cell r="G153" t="str">
            <v>Múltiples jurisdicciones </v>
          </cell>
        </row>
        <row r="154">
          <cell r="A154" t="str">
            <v>LB-ELA_0161</v>
          </cell>
          <cell r="B154" t="str">
            <v>Programa de Embajadores del Tránsito </v>
          </cell>
          <cell r="C154" t="str">
            <v>Mejorar el Programa de Embajadores del Tránsito de Metro dentro del Corredor LB-ELA para traer a representantes no encargados de hacer cumplir la ley con el fin de mejorar la experiencia del cliente, reforzar la seguridad pública y aumentar el número de usuarios del sistema de tránsito. </v>
          </cell>
          <cell r="D154" t="str">
            <v>Tránsito </v>
          </cell>
          <cell r="E154" t="str">
            <v>Servicios de tránsito </v>
          </cell>
          <cell r="F154">
            <v>173</v>
          </cell>
          <cell r="G154" t="str">
            <v>Área de estudio </v>
          </cell>
        </row>
        <row r="155">
          <cell r="A155" t="str">
            <v>LB-ELA_0162</v>
          </cell>
          <cell r="B155" t="str">
            <v>Carriles de bicicleta de 8 a 80 de la ciudad de Long Beach  </v>
          </cell>
          <cell r="C155" t="str">
            <v>Ejecutar los proyectos planificados de 8 a 80 carriles de bicicleta adoptados como parte del Plan Maestro de la Ciudad de Long Beach para el uso de la bicicleta dentro del corredor LB-ELA, incluidos los proyectos de cierre de brechas, las instalaciones troncales y los carriles de bicicleta canalizados (más de 40 proyectos dentro de la zona de estudio).  Consulte el Anexo A para obtener más detalles. </v>
          </cell>
          <cell r="D155" t="str">
            <v>Transporte activo / TDM </v>
          </cell>
          <cell r="E155" t="str">
            <v>Rutas en bicicleta / Instalaciones </v>
          </cell>
          <cell r="F155">
            <v>7</v>
          </cell>
          <cell r="G155" t="str">
            <v>Long Beach </v>
          </cell>
        </row>
        <row r="156">
          <cell r="A156" t="str">
            <v>LB-ELA_0163</v>
          </cell>
          <cell r="B156" t="str">
            <v>Proyectos de cierre de huecos para bicicletas en el corredor LB-ELA </v>
          </cell>
          <cell r="C156" t="str">
            <v>Ejecutar proyectos ciclistas de importancia regional en zonas con insuficientes infraestructuras ciclistas existentes y planificadas dentro del corredor LB-ELA (varios proyectos dentro de la zona de estudio).  Consulte el Anexo A para obtener más detalles.  Incluiría rutas potenciales identificadas por la comunidad, pero que requerirán una mayor planificación y diseño en cooperación con las jurisdicciones locales (Ciudades, Condado de Los Angeles).  </v>
          </cell>
          <cell r="D156" t="str">
            <v>Transporte activo / TDM </v>
          </cell>
          <cell r="E156" t="str">
            <v>Rutas en bicicleta / Instalaciones </v>
          </cell>
          <cell r="F156">
            <v>8</v>
          </cell>
          <cell r="G156" t="str">
            <v>Múltiples jurisdicciones </v>
          </cell>
        </row>
        <row r="157">
          <cell r="A157" t="str">
            <v>LB-ELA_0164</v>
          </cell>
          <cell r="B157" t="str">
            <v>Mejora de la frecuencia de los autobuses metropolitanos en la zona de estudio LB-ELA </v>
          </cell>
          <cell r="C157" t="str">
            <v>Proporcionar una mejora del 50% en todas las rutas de autobuses fijos de Metro de más de 10 minutos en los períodos pico AM y PM.  Y, proporcionar una mejora del 50% en todas las rutas de autobuses fijos de Metro de más de 15 minutos en los periodos de mediodía y tarde.  (Por ejemplo, una ruta de autobús que tiene como frecuencia un autobús cada 30 minutos mejoraría a un autobús que llegara cada 15 minutos.) </v>
          </cell>
          <cell r="D157" t="str">
            <v>Tránsito </v>
          </cell>
          <cell r="E157" t="str">
            <v>Tránsito en autobús </v>
          </cell>
          <cell r="F157">
            <v>162</v>
          </cell>
          <cell r="G157" t="str">
            <v>Área de estudio </v>
          </cell>
        </row>
        <row r="158">
          <cell r="A158" t="str">
            <v>LB-ELA_0165</v>
          </cell>
          <cell r="B158" t="str">
            <v>Pasos subterráneos para bicicletas en Compton Creek </v>
          </cell>
          <cell r="C158" t="str">
            <v xml:space="preserve">A lo largo del carril de bicicleta de Compton Creek, entre 120th St y Greenleaf Bl, construir pasos subterráneos para bicicletas en 120th St, El Segundo Av, Rosecrans Av, Compton Av, y Alondra Av. Agregue iluminación, paisajismo, bancos y sombra al camino existente. </v>
          </cell>
          <cell r="D158" t="str">
            <v>Transporte activo / TDM </v>
          </cell>
          <cell r="E158" t="str">
            <v>Seguridad y servicios </v>
          </cell>
          <cell r="F158">
            <v>28</v>
          </cell>
          <cell r="G158" t="str">
            <v>Compton </v>
          </cell>
        </row>
        <row r="159">
          <cell r="A159" t="str">
            <v>LB-ELA_0166</v>
          </cell>
          <cell r="B159" t="str">
            <v>Despliegue de infraestructuras de vehículos conectados para usuarios vulnerables del corredor LB-ELA </v>
          </cell>
          <cell r="C159" t="str">
            <v>Diseño e implementación de infraestructuras de vehículos conectados para mejorar la seguridad de los usuarios vulnerables de la carretera dentro del corredor LB-ELA.  Esto permitiría que las unidades en los vehículos se comunicaran con las unidades integradas en la infraestructura de transporte.  Otras aplicaciones tecnológicas permitirían a los vehículos comunicarse con otros vehículos, redes de datos o peatones.  El objetivo principal de esta tecnología es compartir información relacionada con elementos como advertencias de seguridad, peligros en las carreteras, información sobre rutas, restricciones en las rutas de camiones y zonas de seguridad para peatones.  </v>
          </cell>
          <cell r="D159" t="str">
            <v>Pistas de calles principales </v>
          </cell>
          <cell r="E159" t="str">
            <v>Coordinación de señales / TSM / ITS </v>
          </cell>
          <cell r="F159">
            <v>77</v>
          </cell>
          <cell r="G159" t="str">
            <v>Múltiples jurisdicciones </v>
          </cell>
        </row>
        <row r="160">
          <cell r="A160" t="str">
            <v>LB-ELA_0167</v>
          </cell>
          <cell r="B160" t="str">
            <v>Medición del rendimiento de las señales de calles principales de la I-710 </v>
          </cell>
          <cell r="C160" t="str">
            <v>Desplegar medidas de rendimiento de las señales de calles principales en todas las intersecciones señalizadas dentro del corredor LB-ELA para permitir la optimización del funcionamiento de las señales de tráfico con el fin de mejorar la movilidad del corredor arterial.</v>
          </cell>
          <cell r="D160" t="str">
            <v>Pistas de calles principales </v>
          </cell>
          <cell r="E160" t="str">
            <v>Coordinación de señales / TSM / ITS </v>
          </cell>
          <cell r="F160">
            <v>78</v>
          </cell>
          <cell r="G160" t="str">
            <v>Área de estudio </v>
          </cell>
        </row>
        <row r="161">
          <cell r="A161" t="str">
            <v>LB-ELA_0168</v>
          </cell>
          <cell r="B161" t="str">
            <v>Mejoras en el Centro de Operaciones de Gestión del Tránsito de Compton </v>
          </cell>
          <cell r="C161" t="str">
            <v>Las mejoras del proyecto incluirían: embellecimiento, arte, monumentos, seguridad, aumento del almacenamiento de bicicletas, estacionamientos para bicicletas, paseos y carriles de bicicleta (Fases 1 -5).  Ubicación:  Centro de Operaciones de Gestión del Tránsito de Compton:  275 N. Willowbrook Av., Compton.   </v>
          </cell>
          <cell r="D161" t="str">
            <v>Tránsito </v>
          </cell>
          <cell r="E161" t="str">
            <v>Servicios de tránsito </v>
          </cell>
          <cell r="F161">
            <v>174</v>
          </cell>
          <cell r="G161" t="str">
            <v>Compton </v>
          </cell>
        </row>
        <row r="162">
          <cell r="A162" t="str">
            <v>LB-ELA_0169</v>
          </cell>
          <cell r="B162" t="str">
            <v>Programa de mejora del tránsito en el sureste de Los Angeles </v>
          </cell>
          <cell r="C162" t="str">
            <v>A la espera de las aportaciones de las partes interesadas y de la aprobación de las jurisdicciones locales, este proyecto podría incluir una mejora de la Prioridad de Señales en todo el condado "basada en la nube", 100 casetas de resguardo en paradas de autobús existentes con más de 50 subidas diarias pero sin resguardo, 100 pantallas de llegada en tiempo real alimentadas con energía solar, 100 mejoras de la iluminación solar en paradas de autobús sin casetas de resguardo que dispongan de iluminación, mejoras de ampliación de terminales/pasarelas en las estaciones de Norwalk, Artesia y Compton, y 100 postes de recarga para autobuses con cero emisiones. </v>
          </cell>
          <cell r="D162" t="str">
            <v>Tránsito </v>
          </cell>
          <cell r="E162" t="str">
            <v>Servicios de tránsito </v>
          </cell>
          <cell r="F162">
            <v>175</v>
          </cell>
          <cell r="G162" t="str">
            <v>Múltiples jurisdicciones </v>
          </cell>
        </row>
        <row r="163">
          <cell r="A163" t="str">
            <v>LB-ELA_0170</v>
          </cell>
          <cell r="B163" t="str">
            <v>Rutas seguras de Huntington Park para personas mayores y estudiantes </v>
          </cell>
          <cell r="C163" t="str">
            <v xml:space="preserve">El proyecto construirá rampas para bordillos, mejoras en los cruces, aceras, señalización, reducción de la velocidad y otras mejoras de transporte activo para peatones en segmentos de Belgrave Av, Clarendon Av, 61st St, Randolph St, Seville St, Zoe Av, State St, Yahualica Place y senderos para peatones y ciclistas adyacentes a Veteran’s Park.  Incluye 130 rampas para bordillos y pasos de peatones de alta visibilidad, 3 islas elevadas, 1 luz HAWK, 3,266 pies lineales de aceras, 20 señales de orientación, 10 luces intermitentes, 329 bolardos iluminados, 20 reductores de velocidad, 10 pasos de peatones elevados, papeleras y árboles de sombra.   </v>
          </cell>
          <cell r="D163" t="str">
            <v>Transporte activo / TDM </v>
          </cell>
          <cell r="E163" t="str">
            <v>Seguridad y servicios </v>
          </cell>
          <cell r="F163">
            <v>29</v>
          </cell>
          <cell r="G163" t="str">
            <v>Huntington Park </v>
          </cell>
        </row>
        <row r="164">
          <cell r="A164" t="str">
            <v>LB-ELA_0171</v>
          </cell>
          <cell r="B164" t="str">
            <v>Proyectos de mantenimiento, reparación y seguridad de los trenes de pasajero habitual </v>
          </cell>
          <cell r="C164" t="str">
            <v>Ejecutar los proyectos planificados de reparación, mantenimiento y seguridad de la infraestructura ferroviaria propiedad de Metro a lo largo de la línea ferroviaria de cercanías de Los Angeles/Condado de Orange dentro de la zona de estudio del corredor LB-ELA.   </v>
          </cell>
          <cell r="D164" t="str">
            <v>Tránsito </v>
          </cell>
          <cell r="E164" t="str">
            <v>Línea ferroviaria / Mejoras en la estación </v>
          </cell>
          <cell r="F164">
            <v>146</v>
          </cell>
          <cell r="G164" t="str">
            <v>Múltiples jurisdicciones </v>
          </cell>
        </row>
        <row r="165">
          <cell r="A165" t="str">
            <v>LB-ELA_0172</v>
          </cell>
          <cell r="B165" t="str">
            <v>Mejoras en la estación de Metrolink de Commerce </v>
          </cell>
          <cell r="C165" t="str">
            <v>Mejorar los andenes de los trenes, cambiar las vías, instalar barreras peatonales y elementos de seguridad en los pasos de peatones, ampliar y ensanchar las aceras y los paseos, añadir iluminación, instalar nuevos elementos de accesibilidad de ADA, sustituir el equipamiento, colocar bandas en los carriles de bicicleta, añadir señalización de orientación y colocar nuevos jardines.    </v>
          </cell>
          <cell r="D165" t="str">
            <v>Tránsito </v>
          </cell>
          <cell r="E165" t="str">
            <v>Línea ferroviaria / Mejoras en la estación </v>
          </cell>
          <cell r="F165">
            <v>147</v>
          </cell>
          <cell r="G165" t="str">
            <v>Commerce </v>
          </cell>
        </row>
        <row r="166">
          <cell r="A166" t="str">
            <v>LB-ELA_0173</v>
          </cell>
          <cell r="B166" t="str">
            <v>Separación(es) de nivel de la Línea A (Línea Azul) en Washington St </v>
          </cell>
          <cell r="C166" t="str">
            <v>Proporcionar separación de nivel de la Línea A (Línea Azul) en el cruce de Washington St/Flower St, y en Washington St.   </v>
          </cell>
          <cell r="D166" t="str">
            <v>Tránsito </v>
          </cell>
          <cell r="E166" t="str">
            <v>Línea ferroviaria / Mejoras en la estación </v>
          </cell>
          <cell r="F166">
            <v>148</v>
          </cell>
          <cell r="G166" t="str">
            <v>Los Angeles </v>
          </cell>
        </row>
        <row r="167">
          <cell r="A167" t="str">
            <v>LB-ELA_0174</v>
          </cell>
          <cell r="B167" t="str">
            <v>Nueva estación de Metrolink en la prevista estación de Commerce/Citadel </v>
          </cell>
          <cell r="C167" t="str">
            <v>Construir una nueva estación Metrolink en la línea de ferrocarril suburbano Metrolink Los Angeles - Riverside, en la estación prevista del corredor de tránsito Eastside en Commerce/Citadel. </v>
          </cell>
          <cell r="D167" t="str">
            <v>Tránsito </v>
          </cell>
          <cell r="E167" t="str">
            <v>Línea ferroviaria / Mejoras en la estación </v>
          </cell>
          <cell r="F167">
            <v>149</v>
          </cell>
          <cell r="G167" t="str">
            <v>Commerce </v>
          </cell>
        </row>
        <row r="168">
          <cell r="A168" t="str">
            <v>LB-ELA_0175</v>
          </cell>
          <cell r="B168" t="str">
            <v>Instalar puertas de seguridad cuádruples en todos los cruces de la Línea A (Línea Azul) </v>
          </cell>
          <cell r="C168" t="str">
            <v>Instalar puertas de seguridad cuádruples en todos los cruces de la Línea A (Línea Azul) para aumentar la seguridad y las zonas de velocidad/seguridad. </v>
          </cell>
          <cell r="D168" t="str">
            <v>Tránsito </v>
          </cell>
          <cell r="E168" t="str">
            <v>Línea ferroviaria / Mejoras en la estación </v>
          </cell>
          <cell r="F168">
            <v>150</v>
          </cell>
          <cell r="G168" t="str">
            <v>Múltiples jurisdicciones </v>
          </cell>
        </row>
        <row r="169">
          <cell r="A169" t="str">
            <v>LB-ELA_0176</v>
          </cell>
          <cell r="B169" t="str">
            <v>Instalar un sistema de control de supervisión y adquisición de datos para la Línea A (Línea Azul) </v>
          </cell>
          <cell r="C169" t="str">
            <v>Instalar un sistema de control y adquisición de datos [SCADA] a lo largo de la Línea A (Línea Azul) en el centro de Long Beach.  Esta tecnología permitiría a Metro operar y gestionar mejor la línea de transporte ferroviario para mejorar la fiabilidad de los trenes. </v>
          </cell>
          <cell r="D169" t="str">
            <v>Tránsito </v>
          </cell>
          <cell r="E169" t="str">
            <v>Línea ferroviaria / Mejoras en la estación </v>
          </cell>
          <cell r="F169">
            <v>151</v>
          </cell>
          <cell r="G169" t="str">
            <v>Long Beach </v>
          </cell>
        </row>
        <row r="170">
          <cell r="A170" t="str">
            <v>LB-ELA_0177</v>
          </cell>
          <cell r="B170" t="str">
            <v>Agregar un segundo ascensor a las estaciones Firestone y Slauson A (Línea Azul) </v>
          </cell>
          <cell r="C170" t="str">
            <v>Agregar un segundo ascensor a las estaciones Firestone y Slauson A Line (Línea Azul) para mejorar el acceso y la confiabilidad. </v>
          </cell>
          <cell r="D170" t="str">
            <v>Tránsito </v>
          </cell>
          <cell r="E170" t="str">
            <v>Línea ferroviaria / Mejoras en la estación </v>
          </cell>
          <cell r="F170">
            <v>152</v>
          </cell>
          <cell r="G170" t="str">
            <v>Florence-Graham </v>
          </cell>
        </row>
        <row r="171">
          <cell r="A171" t="str">
            <v>LB-ELA_0178</v>
          </cell>
          <cell r="B171" t="str">
            <v>Corredor de carriles prioritarios para autobuses metropolitanos a lo largo de la línea 18 (Whittier Bl) </v>
          </cell>
          <cell r="C171" t="str">
            <v>Mejorar los tiempos, la velocidad y la fiabilidad de los autobuses de la línea 18 (Whittier Bl.). Las mejoras propuestas incluirían: la priorización de las señales de tránsito, carriles de prioridad para los autobuses y extensiones entes en las paradas de autobús, embarque en todas las puertas, paradas de autobús y mejoras en las paradas. </v>
          </cell>
          <cell r="D171" t="str">
            <v>Tránsito </v>
          </cell>
          <cell r="E171" t="str">
            <v>Tránsito en autobús </v>
          </cell>
          <cell r="F171">
            <v>163</v>
          </cell>
          <cell r="G171" t="str">
            <v>Los Angeles / East LA </v>
          </cell>
        </row>
        <row r="172">
          <cell r="A172" t="str">
            <v>LB-ELA_0179</v>
          </cell>
          <cell r="B172" t="str">
            <v>Corredor de carriles prioritarios para autobuses metropolitanos a lo largo de la línea 66 (Olympic Bl) </v>
          </cell>
          <cell r="C172" t="str">
            <v>Mejorar los tiempos, la velocidad y la fiabilidad de los autobuses de la línea 66 (Olympic Bl). Las mejoras propuestas incluirían: la priorización de las señales de tránsito, carriles de prioridad para los autobuses y extensiones en las paradas de autobús, embarque en todas las puertas, paradas de autobús y mejoras en las paradas. </v>
          </cell>
          <cell r="D172" t="str">
            <v>Tránsito </v>
          </cell>
          <cell r="E172" t="str">
            <v>Tránsito en autobús </v>
          </cell>
          <cell r="F172">
            <v>164</v>
          </cell>
          <cell r="G172" t="str">
            <v>Los Angeles / East LA </v>
          </cell>
        </row>
        <row r="173">
          <cell r="A173" t="str">
            <v>LB-ELA_0180</v>
          </cell>
          <cell r="B173" t="str">
            <v>Carriles de desviación de camiones de I-710 </v>
          </cell>
          <cell r="C173" t="str">
            <v>Construir carriles de desvío para camiones en la I-710 entre Willow St y Del Amo Bl.  El objetivo de la mejora sería separar los autos de los camiones a través del congestionado paso a desnivel de I-710/I-405 por motivos de seguridad y movilidad.   </v>
          </cell>
          <cell r="D173" t="str">
            <v>Autopista </v>
          </cell>
          <cell r="E173" t="str">
            <v>Mejoras en la autopista </v>
          </cell>
          <cell r="F173">
            <v>196</v>
          </cell>
          <cell r="G173" t="str">
            <v>Long Beach </v>
          </cell>
        </row>
        <row r="174">
          <cell r="A174" t="str">
            <v>LB-ELA_0181</v>
          </cell>
          <cell r="B174" t="str">
            <v>Tapas de autopista, tapas y cubiertas de puente ensanchadas</v>
          </cell>
          <cell r="C174">
            <v>0</v>
          </cell>
          <cell r="D174" t="str">
            <v>Autopista </v>
          </cell>
          <cell r="E174" t="str">
            <v>Mejoras en la autopista </v>
          </cell>
          <cell r="F174">
            <v>197</v>
          </cell>
          <cell r="G174" t="str">
            <v>Múltiples jurisdicciones </v>
          </cell>
        </row>
        <row r="175">
          <cell r="A175" t="str">
            <v>LB-ELA_0182</v>
          </cell>
          <cell r="B175" t="str">
            <v>Iniciativa estratégica de carriles exprés </v>
          </cell>
          <cell r="C175" t="str">
            <v>Avanzar en los estudios de planificación para implantar carriles exprés en las autopistas clave de la zona de estudio, incluidas la I-405, la I-105 y la SR-91.   </v>
          </cell>
          <cell r="D175" t="str">
            <v>Autopista </v>
          </cell>
          <cell r="E175" t="str">
            <v>Precios por congestionamiento </v>
          </cell>
          <cell r="F175">
            <v>212</v>
          </cell>
          <cell r="G175" t="str">
            <v>Múltiples jurisdicciones </v>
          </cell>
        </row>
        <row r="176">
          <cell r="A176" t="str">
            <v>LB-ELA_0183</v>
          </cell>
          <cell r="B176" t="str">
            <v>Carril para camiones con cero emisiones </v>
          </cell>
          <cell r="C176" t="str">
            <v>Explorar opciones y evaluar la viabilidad de convertir el carril derecho de la I-710 para crear un carril para camiones con cero emisiones.  Sólo los camiones de emisiones cero podrían circular por este carril, mientras que los vehículos de combustibles fósiles quedarían excluidos.  No se añadirían nuevos carriles a la huella existente de la I-710.   </v>
          </cell>
          <cell r="D176" t="str">
            <v>Autopista </v>
          </cell>
          <cell r="E176" t="str">
            <v>Carriles de emisiones cero en la I-710 </v>
          </cell>
          <cell r="F176">
            <v>210</v>
          </cell>
          <cell r="G176" t="str">
            <v>Múltiples jurisdicciones </v>
          </cell>
        </row>
        <row r="177">
          <cell r="A177" t="str">
            <v>LB-ELA_0184</v>
          </cell>
          <cell r="B177" t="str">
            <v>Gestión de contenedores vacíos </v>
          </cell>
          <cell r="C177" t="str">
            <v>Proporcionar una combinación de incentivos/penalizaciones en forma de tarifas para animar a los cargadores/terminales marítimas a retirar los contenedores vacíos de los muelles/instalaciones cercanas a los muelles en los Puertos para reducir la congestión y los desplazamientos innecesarios de los camiones.  Ampliar el uso de las horas no pico para los retornos vacíos. </v>
          </cell>
          <cell r="D177" t="str">
            <v>Transporte de bienes </v>
          </cell>
          <cell r="E177" t="str">
            <v>Programas de camiones/ITS </v>
          </cell>
          <cell r="F177">
            <v>125</v>
          </cell>
          <cell r="G177" t="str">
            <v>Puertos  </v>
          </cell>
        </row>
        <row r="178">
          <cell r="A178" t="str">
            <v>LB-ELA_0185</v>
          </cell>
          <cell r="B178" t="str">
            <v>Sistemas Avanzados de Información al Viajero de Carga </v>
          </cell>
          <cell r="C178" t="str">
            <v>Aplicación de tecnologías avanzadas para gestionar los movimientos de camiones de acarreo hacia y desde los Puertos.  El sistema integra datos de tráfico por carretera en tiempo real, seguimiento de buques/contenedores, tiempos de visita a las terminales de contenedores en tiempo real e información basada en GPS para optimizar la secuencia de la entrega y recogida de contenedores. El objetivo es mejorar la manipulación y la eficacia de la carga y reducir la congestión cerca de los astilleros intermodales y las instalaciones portuarias.   </v>
          </cell>
          <cell r="D178" t="str">
            <v>Transporte de bienes </v>
          </cell>
          <cell r="E178" t="str">
            <v>Programas de camiones/ITS </v>
          </cell>
          <cell r="F178">
            <v>126</v>
          </cell>
          <cell r="G178" t="str">
            <v>Múltiples jurisdicciones </v>
          </cell>
        </row>
        <row r="179">
          <cell r="A179" t="str">
            <v>LB-ELA_0186</v>
          </cell>
          <cell r="B179" t="str">
            <v>Políticas de estabilización económica </v>
          </cell>
          <cell r="C179" t="str">
            <v xml:space="preserve">Trabajar con las ciudades, el condado de Los Angeles y las agencias públicas para proponer y aprobar políticas de estabilización comunitaria que apoyen a las comunidades desfavorecidas dentro del corredor LB-ELA. p Proporcionar asistencia en la redacción de subvenciones para asegurar los fondos necesarios. Las políticas e incentivos de estabilización económica incluyen medidas como: 
- Ordenar para la mejora de los procesos: Implicar a la comunidad/formar asociaciones con organizaciones de base comunitaria; 
- Programas de capacitación financiera de la comunidad: acuerdos de contratación local, educación de la mano de obra y desarrollo, programas de mejora del crédito; 
- Apoyo a las empresas locales: fondo de interrupción para pequeñas empresas y fondos para préstamos durante la construcción, guía de servicios de apoyo a las empresas, zonificación para fomentar las pequeñas empresas, programas de alquiler con opción a compra para empresas y viviendas; 
- Identificar, proteger y fomentar los negocios heredados y culturalmente significativos, así como los hitos históricos y culturales, ordenar la inclusión de espacios artísticos y culturales en los nuevos desarrollos. </v>
          </cell>
          <cell r="D179" t="str">
            <v>Programas comunitarios </v>
          </cell>
          <cell r="E179" t="str">
            <v>Creación de empleo / Oportunidades de trabajo </v>
          </cell>
          <cell r="F179">
            <v>119</v>
          </cell>
          <cell r="G179" t="str">
            <v>Área de estudio </v>
          </cell>
        </row>
        <row r="180">
          <cell r="A180" t="str">
            <v>LB-ELA_0187</v>
          </cell>
          <cell r="B180" t="str">
            <v>Iniciativa "Ecologización Urbana" del Corredor LB-ELA </v>
          </cell>
          <cell r="C180" t="str">
            <v>Bajo esta iniciativa, los proyectos propuestos implementados a través del Plan de Inversión del Corredor LB-ELA deben considerar soluciones sensibles al contexto como parte del diseño del proyecto, así como elementos de "ecologización urbana" que fomenten la resiliencia ambiental.  Estos elementos de "ecologización urbana" pueden incluir elementos tales como: provisión de espacios verdes/cinturones verdes; parquecitos; plantación de árboles; plantación tolerante a la sequía; restauración y conectividad de hábitats; proyectos de captura de aguas pluviales/desvío de inundaciones/gestión del agua; remediación de terrenos baldíos, restauración de senderos naturales e infraestructura verde entre otros.  A través de la Iniciativa de Ecologización Urbana LB-ELA, los proponentes de proyectos también pueden asociarse con otras localidades, organizaciones sin fines de lucro o comunidades para planificar, diseñar e implementar proyectos "verdes" que demuestren que proporcionan espacios abiertos de acceso público y beneficios para el ecosistema, como la reducción de islas de calor urbano dentro del Corredor LB-ELA.     </v>
          </cell>
          <cell r="D180" t="str">
            <v>Programas comunitarios </v>
          </cell>
          <cell r="E180" t="str">
            <v>Medio ambiente </v>
          </cell>
          <cell r="F180">
            <v>113</v>
          </cell>
          <cell r="G180" t="str">
            <v>Área de estudio </v>
          </cell>
        </row>
        <row r="181">
          <cell r="A181" t="str">
            <v>LB-ELA_0188</v>
          </cell>
          <cell r="B181" t="str">
            <v>Paisajismo / Mantenimiento de autopistas </v>
          </cell>
          <cell r="C181" t="str">
            <v>Programación continua de Caltrans que garantiza que los proyectos y actividades de mantenimiento, como la retirada de basura, el paisajismo, la provisión de vegetación resistente a la sequía y la eliminación de grafitis, se lleven a cabo de forma regular dentro de los derechos de paso públicos y estatales del corredor LB-ELA.  Asegúrese de que la agencia dedica recursos suficientes a este esfuerzo. </v>
          </cell>
          <cell r="D181" t="str">
            <v>Autopista </v>
          </cell>
          <cell r="E181" t="str">
            <v>Servicios de autopista / ITS </v>
          </cell>
          <cell r="F181">
            <v>208</v>
          </cell>
          <cell r="G181" t="str">
            <v>Área de estudio </v>
          </cell>
        </row>
        <row r="182">
          <cell r="A182" t="str">
            <v>LB-ELA_0189</v>
          </cell>
          <cell r="B182" t="str">
            <v>Limpieza/mantenimiento del sistema de tránsito </v>
          </cell>
          <cell r="C182" t="str">
            <v>Reforzar las políticas que comprometen a Metro a realizar actividades regulares de limpieza y mantenimiento en todos los vehículos de tránsito y en las estaciones de autobús y ferrocarril dentro del corredor LB-ELA.  Estas actividades consisten en la limpieza y desinfección de superficies de alto contacto, la eliminación de pintadas, la limpieza de derrames y riesgos biológicos y la retirada de basura.  Mantener el paisajismo de la estación.  Proporcionar filtros de aire de alta eficiencia en los vehículos de transporte por autobús y ferrocarril.  Asegurar de que la agencia dedica recursos suficientes a este esfuerzo. </v>
          </cell>
          <cell r="D182" t="str">
            <v>Tránsito </v>
          </cell>
          <cell r="E182" t="str">
            <v>Servicios de tránsito </v>
          </cell>
          <cell r="F182">
            <v>176</v>
          </cell>
          <cell r="G182" t="str">
            <v>Área de estudio </v>
          </cell>
        </row>
        <row r="183">
          <cell r="A183" t="str">
            <v>LB-ELA_0190</v>
          </cell>
          <cell r="B183" t="str">
            <v>Arte público / Estética </v>
          </cell>
          <cell r="C183" t="str">
            <v>Iniciativa política que exigiría que un porcentaje de los fondos para la construcción de transportes destinados a grandes proyectos de obras públicas se destinara a arte público, paisajismo, elementos de diseño urbano y otras características estéticas de los proyectos.   </v>
          </cell>
          <cell r="D183" t="str">
            <v>Programas comunitarios </v>
          </cell>
          <cell r="E183" t="str">
            <v>Medio ambiente </v>
          </cell>
          <cell r="F183">
            <v>114</v>
          </cell>
          <cell r="G183" t="str">
            <v>Área de estudio </v>
          </cell>
        </row>
        <row r="184">
          <cell r="A184" t="str">
            <v>LB-ELA_0191</v>
          </cell>
          <cell r="B184" t="str">
            <v>Infraestructura de cero emisiones para automóviles </v>
          </cell>
          <cell r="C184" t="str">
            <v>Trabajar con las jurisdicciones locales (Ciudades, Condado de Los Angeles), agencias públicas y socios privados-públicos para desarrollar y ubicar estaciones de carga adicionales para vehículos de cero emisiones dentro del Corredor LB-ELA. Proporcionar asistencia para la redacción de subvenciones con el fin de ayudar a asegurar la financiación.  Además, proporcionar apoyo técnico para compartir las mejores prácticas, tales como: identificación de incentivos y / o requisitos de políticas para nuevos desarrollos.  </v>
          </cell>
          <cell r="D184" t="str">
            <v>Programas comunitarios </v>
          </cell>
          <cell r="E184" t="str">
            <v>Calidad del aire / Salud comunitaria </v>
          </cell>
          <cell r="F184">
            <v>109</v>
          </cell>
          <cell r="G184" t="str">
            <v>Área de estudio </v>
          </cell>
        </row>
        <row r="185">
          <cell r="A185" t="str">
            <v>LB-ELA_0192</v>
          </cell>
          <cell r="B185" t="str">
            <v>Proyectos de electrificación de autobuses </v>
          </cell>
          <cell r="C185" t="str">
            <v>Solicitar incentivos para acelerar el despliegue de vehículos de cero emisiones dentro del corredor LB-ELA.  Los proyectos podrían incluir la electrificación de autobuses (autobuses de transporte público, autobuses escolares), así como infraestructuras de recarga de cero emisiones. Proporcionar asistencia técnica y de redacción de subvenciones para definir y desarrollar proyectos potenciales </v>
          </cell>
          <cell r="D185" t="str">
            <v>Programas comunitarios </v>
          </cell>
          <cell r="E185" t="str">
            <v>Calidad del aire / Salud comunitaria </v>
          </cell>
          <cell r="F185">
            <v>110</v>
          </cell>
          <cell r="G185" t="str">
            <v>Área de estudio </v>
          </cell>
        </row>
        <row r="186">
          <cell r="A186" t="str">
            <v>LB-ELA_0193</v>
          </cell>
          <cell r="B186" t="str">
            <v>Comunidades orientadas al transporte público / Uso del terreno </v>
          </cell>
          <cell r="C186" t="str">
            <v>Trabajar con las jurisdicciones locales (ciudades, condado de Los Angeles) para aplicar las mejores prácticas y directrices de diseño para fomentar el desarrollo orientado al transporte público cerca de las estaciones de ferrocarril y de las rutas de autobús muy utilizadas dentro del corredor LB-ELA.  Proporcionar recursos técnicos como ayuda para la redacción de subvenciones y asistencia técnica para el desarrollo comunitario y la planificación del uso del terreno.  Ayudar a las jurisdicciones locales en coordinación con los propietarios y desarrolladores para garantizar una construcción segura y fortalecer las conexiones con el tránsito.   </v>
          </cell>
          <cell r="D186" t="str">
            <v>Programas comunitarios </v>
          </cell>
          <cell r="E186" t="str">
            <v>Estabilización de la vivienda / Uso del terreno </v>
          </cell>
          <cell r="F186">
            <v>117</v>
          </cell>
          <cell r="G186" t="str">
            <v>Área de estudio </v>
          </cell>
        </row>
        <row r="187">
          <cell r="A187" t="str">
            <v>LB-ELA_0194</v>
          </cell>
          <cell r="B187" t="str">
            <v>Programas para personas sin hogar </v>
          </cell>
          <cell r="C187" t="str">
            <v>Apoyar las iniciativas para las personas sin hogar dentro del corredor LB-ELA y esfuerzos y recomendaciones que han surgido clave del grupo de trabajo sobre personas sin hogar de Metro, Reimaginar las iniciativas de seguridad pública y otras iniciativas y estudios del condado para de ese modo abordar el problema de las personas sin hogar dentro y alrededor del sistema de tránsito, incluyendo disposiciones para: mejorar la experiencia del cliente; mantener un sistema seguro y protegido; y conectar a las personas sin hogar del sistema de tránsito con los servicios y recursos.</v>
          </cell>
          <cell r="D187" t="str">
            <v>Programas comunitarios </v>
          </cell>
          <cell r="E187" t="str">
            <v>Estabilización de la vivienda / Uso del terreno </v>
          </cell>
          <cell r="F187">
            <v>118</v>
          </cell>
          <cell r="G187" t="str">
            <v>Área de estudio </v>
          </cell>
        </row>
        <row r="188">
          <cell r="A188" t="str">
            <v>LB-ELA_0195</v>
          </cell>
          <cell r="B188" t="str">
            <v>Programas de contratación selectiva </v>
          </cell>
          <cell r="C188" t="str">
            <v>Apoyar el desarrollo de los programas de contratación local y específica para aumentar la parte de dinero público que se destina a la creación de puestos de trabajo locales  para los residentes de la comunidad de la zona de estudio LB-ELA. Incluir medidas como el establecimiento de Acuerdos Laborales de Proyecto (PLA) que especifican objetivos de contratación locales y específicos para proyectos de construcción específicos. Colabore con las jurisdicciones locales y las agencias públicas para alinear las políticas, los umbrales y los requisitos de contratación locales y específicos. </v>
          </cell>
          <cell r="D188" t="str">
            <v>Programas comunitarios </v>
          </cell>
          <cell r="E188" t="str">
            <v>Creación de empleo / Oportunidades de trabajo </v>
          </cell>
          <cell r="F188">
            <v>120</v>
          </cell>
          <cell r="G188" t="str">
            <v>Área de estudio </v>
          </cell>
        </row>
        <row r="189">
          <cell r="A189" t="str">
            <v>LB-ELA_0196</v>
          </cell>
          <cell r="B189" t="str">
            <v>Iniciativas de empleo/contratación </v>
          </cell>
          <cell r="C189" t="str">
            <v>Formar asociaciones con agencias públicas, grandes empleadores y empresas locales para realizar campañas de reclutamiento en ubicaciones dentro del Corredor LB-ELA (tanto virtuales como en persona).  Esta iniciativa también incluiría ferias de empleo y talleres en instalaciones y colegios comunitarios para proporcionar información a los residentes locales con respecto a oportunidades laborales, así como recursos para establecer contactos.  Llevar a cabo campañas de promoción para dar a conocer activamente estos eventos en las comunidades del corredor LB-ELA.    </v>
          </cell>
          <cell r="D189" t="str">
            <v>Programas comunitarios </v>
          </cell>
          <cell r="E189" t="str">
            <v>Creación de empleo / Oportunidades de trabajo </v>
          </cell>
          <cell r="F189">
            <v>121</v>
          </cell>
          <cell r="G189" t="str">
            <v>Área de estudio </v>
          </cell>
        </row>
        <row r="190">
          <cell r="A190" t="str">
            <v>LB-ELA_0197</v>
          </cell>
          <cell r="B190" t="str">
            <v>Programas de formación profesional </v>
          </cell>
          <cell r="C190" t="str">
            <v>Formar asociaciones con agencias públicas, empleadores del sector privado, colegios comunitarios, organizaciones laborales y organizaciones sin fines de lucro para ampliar los programas para los residentes de la comunidad vocacionales y educativos dentro del Corredor LB-ELA. Los ejemplos podrían incluir capacitación para mecánicos que trabajan para pequeñas empresas que dan servicio a vehículos de cero emisiones. Estos programas ofrecerían oportunidades de establecer una trayectoria profesional para trabajar en sectores económicos clave y ascender en el nivel, centrándose en el desarrollo de la mano de obra y la formación de competencias.   </v>
          </cell>
          <cell r="D190" t="str">
            <v>Programas comunitarios </v>
          </cell>
          <cell r="E190" t="str">
            <v>Creación de empleo / Oportunidades de trabajo </v>
          </cell>
          <cell r="F190">
            <v>122</v>
          </cell>
          <cell r="G190" t="str">
            <v>Área de estudio </v>
          </cell>
        </row>
        <row r="191">
          <cell r="A191" t="str">
            <v>LB-ELA_0198</v>
          </cell>
          <cell r="B191" t="str">
            <v>Programas de vehículos compartidos </v>
          </cell>
          <cell r="C191" t="str">
            <v>Ampliar los programas de vehículos compartidos de Metro centrándose en el área de estudio de LB-ELA.  El uso compartido del automóvil es una opción de viaje económica y efectiva que implica encontrar viajeros cercanos para compartir el viaje. Proporcionar acceso a servicios de búsqueda de vehículos para encontrar residentes cercanos que quieran compartir el viaje.  Además, promover los servicios de camioneta de uso compartido, incluyendo la coordinación, el apoyo administrativo y las subvenciones financieras para los viajeros, especialmente en las zonas menos atendidas por los operadores de transporte público.    </v>
          </cell>
          <cell r="D191" t="str">
            <v>Transporte activo / TDM </v>
          </cell>
          <cell r="E191" t="str">
            <v>Estrategias de gestión de la demanda de viajes (TDM) </v>
          </cell>
          <cell r="F191">
            <v>40</v>
          </cell>
          <cell r="G191" t="str">
            <v>Área de estudio </v>
          </cell>
        </row>
        <row r="192">
          <cell r="A192" t="str">
            <v>LB-ELA_0199</v>
          </cell>
          <cell r="B192" t="str">
            <v>Programas de trabajo a distancia </v>
          </cell>
          <cell r="C192" t="str">
            <v>Basándose en las "lecciones aprendidas" durante la pandemia de COVID, anime a los empleadores a modificar sus políticas laborales para mantener los horarios de trabajo híbridos, los horarios de trabajo flexibles y las opciones de "trabajo desde casa". Coordinar con organismos públicos y grandes empleadores.  Compartir investigaciones/promover estudios sobre la efectividad del teletrabajo. Además, identificar infraestructura de apoyo para el teletrabajo.  Ampliar la capacidad de banda ancha y las capacidades del proveedor de servicios de Internet (ISP) dentro del Corredor LB-ELA mediante la ubicación conjunta de la infraestructura de comunicaciones digitales (como el cable de fibra óptica) con los principales proyectos de obras públicas e infraestructura. </v>
          </cell>
          <cell r="D192" t="str">
            <v>Transporte activo / TDM </v>
          </cell>
          <cell r="E192" t="str">
            <v>Estrategias de gestión de la demanda de viajes (TDM) </v>
          </cell>
          <cell r="F192">
            <v>41</v>
          </cell>
          <cell r="G192" t="str">
            <v>Área de estudio </v>
          </cell>
        </row>
        <row r="193">
          <cell r="A193" t="str">
            <v>LB-ELA_0200</v>
          </cell>
          <cell r="B193" t="str">
            <v>Programas de bicicletas compartidas y servicios para bicicletas </v>
          </cell>
          <cell r="C193" t="str">
            <v xml:space="preserve">Esta iniciativa se basaría en el marco existente del Programa de Bicicletas Compartidas de Metro, centrándose en el Corredor LB-ELA.  Esto implica la colaboración con jurisdicciones locales (Ciudades, Condado de Los Angeles), organizaciones sin fines de lucro y / o la creación de asociaciones público-privadas con el fin de ampliar el acceso a los programas de bicicletas compartidas y para la provisión de servicios clave para los usuarios de bicicletas dentro del Área de Estudio del Corredor LB-ELA. Se proporcionaría apoyo financiero para ayudar a movilizar fondos locales para proyectos de capital en pequeña escala, tales como: estacionamiento de bicicletas y casilleros de almacenamiento; iluminación para carriles bici; estaciones de reparación/mantenimiento de bicicletas; señalización y orientación; estaciones de carga de bicicletas eléctricas; y características de seguridad.   </v>
          </cell>
          <cell r="D193" t="str">
            <v>Transporte activo / TDM </v>
          </cell>
          <cell r="E193" t="str">
            <v>Seguridad y servicios </v>
          </cell>
          <cell r="F193">
            <v>30</v>
          </cell>
          <cell r="G193" t="str">
            <v>Área de estudio </v>
          </cell>
        </row>
        <row r="194">
          <cell r="A194" t="str">
            <v>LB-ELA_0201</v>
          </cell>
          <cell r="B194" t="str">
            <v>Mejoras y elementos de seguridad para peatones y ciclistas </v>
          </cell>
          <cell r="C194" t="str">
            <v xml:space="preserve">Trabajar con las jurisdicciones locales (ciudades, áreas no incorporadas del condado de Los Angeles) para mejorar la seguridad y mejorar el entorno para caminar / andar en bicicleta en todo el Corredor LB-ELA.  Las medidas y características de transporte activo incluirían elementos como: 
- Estructuras de sombra, árboles, bancos y botes de basura; 
- Aceras más anchas, extensión del bordillo, mejoras en los pasos de peatones y mejoras en la accesibilidad de la ADA; (incluido el reposicionamiento de cajas de servicios públicos en las aceras); 
- Señales de alto, semáforos, fases de señalización para peatones y ciclistas, marcas de pavimento de colores, señalización y franjas, pasos de peatones intermitentes y otros controles de tráfico como las luces intermitentes para peatones; 
- Opciones alternativas de cambio de fase de los semáforos, como cruces de peatones "codificados"; 
- Iluminación a lo largo de los caminos para peatones y ciclistas, incluidos los pasos subterráneos; 
- Paisajismo, características del paisajismo hechas a mano y otras características estéticas; 
- Topes y barreras de protección, cercos mejorados. 
Proporcionar asistencia técnica y de redacción de subvenciones a las jurisdicciones locales, si se solicita, para definir y desarrollar proyectos potenciales.  Proporcionar apoyo financiero para ayudar a aprovechar los fondos locales para la construcción e implementación de proyectos.  Los fondos estarían disponibles en función de criterios tales como: necesidad del proyecto, preparación del proyecto y beneficios del proyecto en relación con los costos, entre otros factores. </v>
          </cell>
          <cell r="D194" t="str">
            <v>Transporte activo / TDM </v>
          </cell>
          <cell r="E194" t="str">
            <v>Seguridad y servicios </v>
          </cell>
          <cell r="F194">
            <v>31</v>
          </cell>
          <cell r="G194" t="str">
            <v>Área de estudio </v>
          </cell>
        </row>
        <row r="195">
          <cell r="A195" t="str">
            <v>LB-ELA_0202</v>
          </cell>
          <cell r="B195" t="str">
            <v>Calmado del tráfico </v>
          </cell>
          <cell r="C195" t="str">
            <v xml:space="preserve">Implementar características de calmado de tráfico dentro del corredor LB-ELA para reducir la velocidad del tráfico en las calles locales o cerca de las escuelas. Colaborar con las jurisdicciones locales (ciudades, áreas no incorporadas del condado de Los Angeles) diseñen, construyan e implementen características de calmado de tráfico en áreas que experimentan infracciones de velocidad frecuentes y / o altos niveles de tasas de accidentes. Basado en los fondos disponibles, proporcionar apoyo financiero para ayudar a aprovechar los fondos locales para la construcción e implementación del proyecto. Las características para calmar el tráfico podrían incluir:   
- Reducciones del límite de velocidad, señalización, señales de velocidad variable y dispositivos para hacer cumplir la normativa 
- Reductores de velocidad 
- Restricciones para camiones (camiones de más de cierto peso) en rutas no designadas para camiones, incluyendo señalización y alertas de “geocercas” 
- Rotondas 
- Árboles, vegetación, características de paisajismo para ayudar a dirigir y reducir la velocidad del tráfico. 
- Extensiones de acera 
- Señales de alto, señales de tráfico, líneas divisorias en el pavimento, pavimento decorativo elevado y otros controles de tráfico 
- Dietas de carretera 
- Cámaras de control de velocidad 
- Mayor uso de la señalización, las bandas, los pasos de peatones intermitentes y otros dispositivos de advertencia para peatones en las zonas escolares </v>
          </cell>
          <cell r="D195" t="str">
            <v>Pistas de calles principales </v>
          </cell>
          <cell r="E195" t="str">
            <v>Calmado del tráfico </v>
          </cell>
          <cell r="F195">
            <v>80</v>
          </cell>
          <cell r="G195" t="str">
            <v>Área de estudio </v>
          </cell>
        </row>
        <row r="196">
          <cell r="A196" t="str">
            <v>LB-ELA_0203</v>
          </cell>
          <cell r="B196" t="str">
            <v>Mejoras en las paradas de autobús </v>
          </cell>
          <cell r="C196" t="str">
            <v xml:space="preserve">Colaborar con las jurisdicciones locales (ciudades, zonas no incorporadas del condado de Los Angeles) para llevar a cabo mejoras en las paradas de autobús dentro del corredor LB-ELA.  Las mejoras en las paradas de autobús incluirían elementos como: 
- Iluminación 
- Características de seguridad 
- Bancos 
- Sombra y casetas de resguardo 
- Bebedero 
- Pantallas de llegada alimentadas por energía solar 
- Botes de basura 
- Paisajismo 
- Señalización 
- Cruces peatonales 
- Mejora de la accesibilidad de ADA, incluido el reposicionamiento de cajas de servicios públicos en la acera 
Propocionar apoyo financiero para ayudar a movilizar los fondos locales para la implementación del proyecto. Los fondos estarían disponibles en función de criterios tales como: necesidad del proyecto, preparación del proyecto y beneficios del proyecto en relación con los costos, entre otros factores. </v>
          </cell>
          <cell r="D196" t="str">
            <v>Tránsito </v>
          </cell>
          <cell r="E196" t="str">
            <v>Servicios de tránsito </v>
          </cell>
          <cell r="F196">
            <v>177</v>
          </cell>
          <cell r="G196" t="str">
            <v>Área de estudio </v>
          </cell>
        </row>
        <row r="197">
          <cell r="A197" t="str">
            <v>LB-ELA_0204</v>
          </cell>
          <cell r="B197" t="str">
            <v>Proyectos de cierre de brechas peatonales </v>
          </cell>
          <cell r="C197" t="str">
            <v>Cerrar las brechas dentro de la red de circulación peatonal en las comunidades dentro del Corredor LB-ELA mediante la implementación de nuevas instalaciones peatonales.  Se pondría a disposición un programa de financiamiento para otorgar recursos financieros a las jurisdicciones locales (ciudades, áreas no incorporadas del condado de Los Ángeles) sobre una base competitiva para diseñar y construir nuevas instalaciones peatonales en áreas donde actualmente falta esta infraestructura. Los proyectos incluirían: 
- Nuevas aceras y senderos peatonales 
- Extensiones de senderos/caminos peatonales existentes 
- Pasos elevados para peatones/bicicletas 
- Nuevos pasos de peatones/señales para peatones 
- Provisión de conexiones y acceso a los senderos existentes (por ejemplo, mayor acceso al sendero del Río Los Angeles/Rio Hondo) 
- Provisión de accesos/conexiones peatonales a las estaciones/paradas de tránsito de Metro existentes y previstas 
- Implementación de zonas escolares seguras para peatones y ciclistas</v>
          </cell>
          <cell r="D197" t="str">
            <v>Transporte activo / TDM </v>
          </cell>
          <cell r="E197" t="str">
            <v>Peatón / Primera última milla </v>
          </cell>
          <cell r="F197">
            <v>22</v>
          </cell>
          <cell r="G197" t="str">
            <v>Múltiples jurisdicciones </v>
          </cell>
        </row>
        <row r="198">
          <cell r="A198" t="str">
            <v>LB-ELA_0205</v>
          </cell>
          <cell r="B198" t="str">
            <v>Programa de mejoras de carreteras principales/generales </v>
          </cell>
          <cell r="C198" t="str">
            <v>Ejecutar proyectos de carreteras locales dentro de las jurisdicciones y comunidades locales (ciudades, zonas no incorporadas del condado de Los Angeles) que comprenden el corredor LB-ELA.  El objetivo de estos proyectos será mejorar la movilidad, la seguridad y la experiencia de viaje de todos los usuarios de las carreteras (peatones, ciclistas, tránsito y vehículos).  Este programa ayudaría a financiar proyectos como: 
- Mejoras en las intersecciones 
- Sustitución de puentes 
- Ensanches y mejoras de las calles, incluyendo alumbrado, elementos de seguridad, medianas ajardinadas y zonas verdes 
- Proyectos y características de calles completas, incluido el transporte activo (bicicleta, peatones), y mejoras en las paradas de tránsito 
- Controles de tráfico (señales de tráfico, señales de alto), coordinación de señales y sistemas inteligentes de transporte</v>
          </cell>
          <cell r="D198" t="str">
            <v>Pistas de calles principales </v>
          </cell>
          <cell r="E198" t="str">
            <v>Carretera general local / regional </v>
          </cell>
          <cell r="F198">
            <v>106</v>
          </cell>
          <cell r="G198" t="str">
            <v>Área de estudio </v>
          </cell>
        </row>
        <row r="199">
          <cell r="A199" t="str">
            <v>LB-ELA_0206</v>
          </cell>
          <cell r="B199" t="str">
            <v>Mejoras para peatones y bicicletas de la ciudad de Bell Gardens </v>
          </cell>
          <cell r="C199" t="str">
            <v>Mejoras para peatones, bicicletas y calmado de tráfico en toda la ciudad para crear un entorno completo en las calles: cruces peatonales, mini rotondas, señales peatonales HAWK, extensiones de aceras, rutas para bicicletas de Clase 3, rampas ADA, sincronización de señales de intervalo peatonal líder [LBI] y mejoras en las rayas.  Se aplicaría a varios lugares dentro de la ciudad de Bell Gardens, incluyendo: Sprecht Ave., Live Oak St., Priority St., Purdy Ave., Gephart Ave., Perry Rd. y Hannon St. </v>
          </cell>
          <cell r="D199" t="str">
            <v>Transporte activo / TDM </v>
          </cell>
          <cell r="E199" t="str">
            <v>Seguridad y servicios </v>
          </cell>
          <cell r="F199">
            <v>32</v>
          </cell>
          <cell r="G199" t="str">
            <v>Bell Gardens </v>
          </cell>
        </row>
        <row r="200">
          <cell r="A200" t="str">
            <v>LB-ELA_0207</v>
          </cell>
          <cell r="B200" t="str">
            <v>Mejoras en la seguridad de la comunidad de la ciudad de Carson </v>
          </cell>
          <cell r="C200" t="str">
            <v>Mejorar la infraestructura y la seguridad de bicicletas y peatones con carriles para bicicletas de Clase 2, soportes para bicicletas, mejoras en los cruces peatonales, botones de señalización peatonal accesible, señales de cuenta regresiva para peatones y rampas para aceras.  Varias ubicaciones dentro de la Ciudad de Carson y Santa Fe Av entre 218th Place y Del Amo Bl. </v>
          </cell>
          <cell r="D200" t="str">
            <v>Transporte activo / TDM </v>
          </cell>
          <cell r="E200" t="str">
            <v>Seguridad y servicios </v>
          </cell>
          <cell r="F200">
            <v>33</v>
          </cell>
          <cell r="G200" t="str">
            <v>Carson </v>
          </cell>
        </row>
        <row r="201">
          <cell r="A201" t="str">
            <v>LB-ELA_0208</v>
          </cell>
          <cell r="B201" t="str">
            <v>Proyecto de Accesibilidad Peatonal de Salt Lake Av </v>
          </cell>
          <cell r="C201" t="str">
            <v>Lado este de Salt Lake Av dentro de la ciudad de Cudahy. Amplíe la acera, instale iluminación peatonal, señalización, extensiones de aceras y rampas para sillas de ruedas que cumplan con la ADA. </v>
          </cell>
          <cell r="D201" t="str">
            <v>Transporte activo / TDM </v>
          </cell>
          <cell r="E201" t="str">
            <v>Seguridad y servicios </v>
          </cell>
          <cell r="F201">
            <v>34</v>
          </cell>
          <cell r="G201" t="str">
            <v>Cudahy </v>
          </cell>
        </row>
        <row r="202">
          <cell r="A202" t="str">
            <v>LB-ELA_0209</v>
          </cell>
          <cell r="B202" t="str">
            <v>Proyecto de Rutas Seguras a la Escuela de South Downey (Fase 2) </v>
          </cell>
          <cell r="C202" t="str">
            <v>Educación sobre seguridad y construcción de aceras, cruces peatonales y rampas en los bordillos. Varios lugares dentro de South Downey: Brunache St., Laura St., Nada St., Pomering Rd, Quoit St., Lankin St., Orizaba Ave., Gneiss Ave., Devenir Ave., Blodgett Ave. y Premiere Ave. </v>
          </cell>
          <cell r="D202" t="str">
            <v>Transporte activo / TDM </v>
          </cell>
          <cell r="E202" t="str">
            <v>Seguridad y servicios </v>
          </cell>
          <cell r="F202">
            <v>35</v>
          </cell>
          <cell r="G202" t="str">
            <v>Downey </v>
          </cell>
        </row>
        <row r="203">
          <cell r="A203" t="str">
            <v>LB-ELA_0210</v>
          </cell>
          <cell r="B203" t="str">
            <v>Proyecto de Mejora de Rotondas de Vía Verde </v>
          </cell>
          <cell r="C203" t="str">
            <v>En la intersección de Rives Av / Phlox Street en la ciudad de Downey, construya una rotonda, salidas de bombillas con rampas direccionales, cruces peatonales mejorados, señalización, paisajismo, sombra y bioswales. </v>
          </cell>
          <cell r="D203" t="str">
            <v>Transporte activo / TDM </v>
          </cell>
          <cell r="E203" t="str">
            <v>Seguridad y servicios </v>
          </cell>
          <cell r="F203">
            <v>36</v>
          </cell>
          <cell r="G203" t="str">
            <v>Downey </v>
          </cell>
        </row>
        <row r="204">
          <cell r="A204" t="str">
            <v>LB-ELA_0211</v>
          </cell>
          <cell r="B204" t="str">
            <v>Ciudad de Long Beach Conexiones peatonales y ciclistas de Centro de la Ciudad </v>
          </cell>
          <cell r="C204" t="str">
            <v>Crear una red interconectada de rutas para caminar y andar en bicicleta, incluida la creación de bulevares para bicicletas a lo largo de las calles 8 y 11.  Incluye la red de transporte activo al sur de Anaheim Street, al norte de 7th Street, al este de Long Beach Bl y al oeste de Cherry Av dentro de la ciudad de Long Beach. </v>
          </cell>
          <cell r="D204" t="str">
            <v>Transporte activo / TDM </v>
          </cell>
          <cell r="E204" t="str">
            <v>Peatón / Primera última milla </v>
          </cell>
          <cell r="F204">
            <v>23</v>
          </cell>
          <cell r="G204" t="str">
            <v>Long Beach </v>
          </cell>
        </row>
        <row r="205">
          <cell r="A205" t="str">
            <v>LB-ELA_0212</v>
          </cell>
          <cell r="B205" t="str">
            <v>Mejoras en el transporte activo de Tweedy Bl </v>
          </cell>
          <cell r="C205" t="str">
            <v>Instalar mejoras en Tweedy Bl para mejorar la seguridad de los usuarios no motorizados y promover caminar, andar en bicicleta y el uso del transporte público local.  Tweedy Bl, entre Alameda Street y Dearborn Av y entre Dorothy Av y Los Angeles River Bicycle Trail, dentro de la ciudad de South Gate.   </v>
          </cell>
          <cell r="D205" t="str">
            <v>Transporte activo / TDM </v>
          </cell>
          <cell r="E205" t="str">
            <v>Seguridad y servicios </v>
          </cell>
          <cell r="F205">
            <v>37</v>
          </cell>
          <cell r="G205" t="str">
            <v>South Gate </v>
          </cell>
        </row>
        <row r="206">
          <cell r="A206" t="str">
            <v>LB-ELA_0213</v>
          </cell>
          <cell r="B206" t="str">
            <v>West Santa Ana Branch [WSAB] Proyecto de seguridad y acceso para bicicletas “ Primera-última milla” de la estación de tren ligero </v>
          </cell>
          <cell r="C206" t="str">
            <v>Instale 0.3 millas de acera, 1.5 millas de carriles para bicicletas (Clase II), 2 millas de carriles para bicicletas (Clase III), alumbrado público, islas medianas centrales, rampas en la acera y un área de descanso cerca del carril bici del río Los Angeles.  Ubicado en el cuadrante oriental de la Ciudad de South Gate, a lo largo del existente Union Pacific Railroad / futuro Corredor de transporte de West Santa Ana Branch. </v>
          </cell>
          <cell r="D206" t="str">
            <v>Transporte activo / TDM </v>
          </cell>
          <cell r="E206" t="str">
            <v>Peatón / Primera última milla </v>
          </cell>
          <cell r="F206">
            <v>24</v>
          </cell>
          <cell r="G206" t="str">
            <v>Múltiples jurisdicciones </v>
          </cell>
        </row>
        <row r="207">
          <cell r="A207" t="str">
            <v>LB-ELA_0214</v>
          </cell>
          <cell r="B207" t="str">
            <v>Iniciativa de habitabilidad I-710 </v>
          </cell>
          <cell r="C207" t="str">
            <v xml:space="preserve">Un compendio de proyectos propuestos y mejoras como se describe en el plan conceptual de la Iniciativa de Habitabilidad I-710.  Los proyectos propuestos incluyen mejoras tales como: 
- Iluminación para personas caminando/andando en bicicleta. 
- Carriles bici nuevos/mejorados y servicios para bicicletas.   
- Nuevas aceras mejoradas y cruces peatonales. 
- Paisajismo y sombra. Arte público.   
- Mejora de las paradas de autobús. Bordillos mejorados. Mobiliario urbano. 
- Tráfico calmado a velocidades lentas. 
- Nuevas conexiones y cruces.  Mejorar los pasos subterráneos/elevados.   
Las propuestas abordan mejoras a lo largo de una red de 21 segmentos de carreteras este-oeste y 6 de norte a sur ubicados a una milla de la I-710. </v>
          </cell>
          <cell r="D207" t="str">
            <v>Transporte activo / TDM </v>
          </cell>
          <cell r="E207" t="str">
            <v>Seguridad y servicios </v>
          </cell>
          <cell r="F207">
            <v>38</v>
          </cell>
          <cell r="G207" t="str">
            <v>Múltiples jurisdicciones </v>
          </cell>
        </row>
        <row r="208">
          <cell r="A208" t="str">
            <v>LB-ELA_0215</v>
          </cell>
          <cell r="B208" t="str">
            <v>Actualizaciones de comunicación de control de señales de tráfico arterial I-710 </v>
          </cell>
          <cell r="C208" t="str">
            <v>Diseñar e implementar la interconexión mejorada del control de señales de tráfico arterial y las comunicaciones centrales de gestión del tráfico para elevar la gestión y las operaciones del sistema de tráfico subregional. </v>
          </cell>
          <cell r="D208" t="str">
            <v>Pistas de calles principales </v>
          </cell>
          <cell r="E208" t="str">
            <v>Coordinación de señales / TSM / ITS </v>
          </cell>
          <cell r="F208">
            <v>79</v>
          </cell>
          <cell r="G208" t="str">
            <v>Múltiples jurisdicciones </v>
          </cell>
        </row>
        <row r="209">
          <cell r="A209" t="str">
            <v>LB-ELA_0216</v>
          </cell>
          <cell r="B209" t="str">
            <v>Programa de Seguridad y Educación para Ciclistas (BEST) </v>
          </cell>
          <cell r="C209" t="str">
            <v xml:space="preserve">Expandir los esfuerzos de Metro para promover la seguridad de las bicicletas y mejorar la conciencia vial para ciclistas, peatones, operadores de autobuses y automovilistas dentro de las comunidades del Corredor Long Beach-Este de Los Ángeles. Este programa incluye: 
Campañas de educación y estímulo para promover un cambio de conducir a más caminar, andar en bicicleta y el uso del transporte público. 
Clases de manejo de bicicletas y seguridad vial. 
Paseos comunitarios. Paseos de Rutas Seguras a las Escuelas. 
Colaboración con partes interesadas clave en el desarrollo de campañas y materiales impresos, como kits de conducción segura para participantes de clases de seguridad en bicicleta. </v>
          </cell>
          <cell r="D209" t="str">
            <v>Transporte activo / TDM </v>
          </cell>
          <cell r="E209" t="str">
            <v>Seguridad y servicios </v>
          </cell>
          <cell r="F209">
            <v>39</v>
          </cell>
          <cell r="G209" t="str">
            <v>Área de estudio </v>
          </cell>
        </row>
        <row r="210">
          <cell r="A210" t="str">
            <v>LB-ELA_0217</v>
          </cell>
          <cell r="B210" t="str">
            <v>Proyecto piloto de electrificación de trenes de carga </v>
          </cell>
          <cell r="C210" t="str">
            <v>Trabajar con los ferrocarriles Union Pacific (UP) y BNSF para desarrollar y probar locomotoras eléctricas de batería para operar en el Corredor de Alameda con el objetivo final de avanzar en una tecnología de cero emisiones capaz de ingresar a la operación comercial de servicios de ingresos. </v>
          </cell>
          <cell r="D210" t="str">
            <v>Transporte de bienes </v>
          </cell>
          <cell r="E210" t="str">
            <v>Ferrocarril de mercancías / Movimiento de mercancías TDM </v>
          </cell>
          <cell r="F210">
            <v>132</v>
          </cell>
          <cell r="G210" t="str">
            <v>Múltiples jurisdicciones </v>
          </cell>
        </row>
        <row r="211">
          <cell r="A211" t="str">
            <v>LB-ELA_0218</v>
          </cell>
          <cell r="B211" t="str">
            <v>Estaciones de Monitoreo de la Calidad del Aire </v>
          </cell>
          <cell r="C211" t="str">
            <v>Agregar cuatro nuevas estaciones de monitoreo de la calidad del aire dentro del Área de estudio LB-ELA. Los sitios se identificarán en cooperación con el Distrito de Gestión de la Calidad del Aire de la Costa Sur. </v>
          </cell>
          <cell r="D211" t="str">
            <v>Programas Comunitarios </v>
          </cell>
          <cell r="E211" t="str">
            <v>Calidad del aire / Salud comunitaria </v>
          </cell>
          <cell r="F211">
            <v>111</v>
          </cell>
          <cell r="G211" t="str">
            <v>Múltiples jurisdicciones </v>
          </cell>
        </row>
        <row r="212">
          <cell r="A212" t="str">
            <v>LB-ELA_0219</v>
          </cell>
          <cell r="B212" t="str">
            <v>Línea Metrolink (Estación Union – Long Beach) </v>
          </cell>
          <cell r="C212" t="str">
            <v>Construir una nueva línea de Metrolink entre Union Station y el centro de Long Beach. Los trenes se impulsarían con motores de tracción de unidades múltiples eléctricas (EMU), que se anticipa que serán requeridos por la Junta de Recursos del Aire de California después de 2030. La tecnología EMU específica aún no se ha determinado, pero podría ser propulsada por catenaria aérea, celda de combustible de hidrógeno, o catenaria/batería eléctrica. Los trenes operarían a lo largo de la línea SCRRA Metrolink existente entre Los Ángeles y Commerce y luego harían la transición al derecho de paso del ferrocarril Union Pacific (UP) para el segmento entre Commerce y Lakewood. Sin embargo, es probable que sea necesario construir secciones de una segunda vía en esta sección central para operar cuatro trenes por hora en el período pico. Además, porciones sustanciales de la sección sur de la alineación, entre Lakewood y el centro de Long Beach, requerirían un nuevo derecho de paso para proporcionar la vía necesaria para conectar con el área del centro de Long Beach. Se construirían nuevas estaciones y se espaciarían cada 1 a 3 millas dependiendo de la ubicación. Se prevé que estos trenes de Metrolink interlineen a través de Link US (en Union Station) con la línea Antelope Valley Line hacia el norte. </v>
          </cell>
          <cell r="D212" t="str">
            <v>Tránsito </v>
          </cell>
          <cell r="E212" t="str">
            <v>Tránsito de alta capacidad (Ferrocarril y BRT) </v>
          </cell>
          <cell r="F212">
            <v>144</v>
          </cell>
          <cell r="G212" t="str">
            <v>Múltiples jurisdicciones </v>
          </cell>
        </row>
        <row r="213">
          <cell r="A213" t="str">
            <v>LB-ELA_0220</v>
          </cell>
          <cell r="B213" t="str">
            <v>Proyecto piloto de micromovilidad </v>
          </cell>
          <cell r="C213" t="str">
            <v xml:space="preserve">Desarrollar un proyecto piloto a lo largo de Long Beach Bl/Pacific Bl entre Ocean Bl [Long Beach] y East. 57th Street [Vernon] con el fin de evaluar el diseño y la implementación de características de micromovilidad a lo largo de este corredor completo de calles planificado. La micromovilidad se define como cualquier dispositivo pequeño, de baja velocidad, humano o eléctrico, incluidas bicicletas, scooters, bicicletas con asistencia eléctrica (e-bikes), scooters eléctricos (e-scooters) y otros medios de transporte pequeños, livianos y con ruedas. Los dispositivos de micromovilidad ayudan a cerrar las brechas de tránsito en la primera y última milla y pueden ofrecer a las personas un mayor acceso a trabajos, atención médica y otros servicios. Los dispositivos de micromovilidad motorizados y adaptativos también pueden aumentar la movilidad de los adultos mayores o las personas con discapacidades, ya que su manejo es menos extenuante que las bicicletas o los patinetes tradicionales. El Proyecto Piloto de Micromovilidad probaría y evaluaría varios conceptos, incluidos, entre otros, los siguientes: 
-  Limites de velocidad. Por ejemplo, los dispositivos de micromovilidad deben autorregular sus velocidades por debajo de 15 millas/hora para usar el carril protegido o deben circular por la carretera. 
- Cumplimiento / Señalización. Motocicletas y otros dispositivos de alta velocidad no permitidos en los carriles protegidos. 
- Estaciones de estacionamiento designadas. Proporcione áreas de estacionamiento designadas para todo tipo de dispositivos de micromovilidad y mantenga los dispositivos fuera del derecho de paso de los peatones. 
- Examinar políticas y regulaciones que permitirían a las empresas privadas operar servicios de micromovilidad compartidos, incluidos e-scooters y e-bicicletas, a las comunidades. 
</v>
          </cell>
          <cell r="D213" t="str">
            <v>Transporte activo / TDM </v>
          </cell>
          <cell r="E213" t="str">
            <v>Peatón / Primera última milla </v>
          </cell>
          <cell r="F213">
            <v>25</v>
          </cell>
          <cell r="G213" t="str">
            <v> Área de estudio </v>
          </cell>
        </row>
        <row r="214">
          <cell r="A214" t="str">
            <v>LB-ELA_0221</v>
          </cell>
          <cell r="B214" t="str">
            <v>Ampliación de Atlantic Bl. sobre la I-5 en la intersección Mixmaster</v>
          </cell>
          <cell r="C214" t="str">
            <v>Ampliaría la estructura del puente de Atlantic Av sobre la I-5 en la intersección de Telegraph Road, Eastern Av y Atlantic Bl en la ciudad de Commerce.  Ayudaría a aliviar la congestión del tráfico y proporcionaría una carretera más segura para todos los modos de transporte.</v>
          </cell>
          <cell r="D214" t="str">
            <v>Pistas de calles principales </v>
          </cell>
          <cell r="E214" t="str">
            <v>Carretera general local / regional </v>
          </cell>
          <cell r="F214">
            <v>107</v>
          </cell>
          <cell r="G214" t="str">
            <v> Área de estudio </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C5286-21E5-44A9-9845-6A22DBDB82A7}">
  <sheetPr>
    <pageSetUpPr fitToPage="1"/>
  </sheetPr>
  <dimension ref="L1:Q69"/>
  <sheetViews>
    <sheetView workbookViewId="0">
      <selection activeCell="M6" sqref="M6"/>
    </sheetView>
  </sheetViews>
  <sheetFormatPr defaultColWidth="9.109375" defaultRowHeight="14.4" x14ac:dyDescent="0.3"/>
  <cols>
    <col min="1" max="1" width="2.109375" style="18" customWidth="1"/>
    <col min="2" max="11" width="9.109375" style="18"/>
    <col min="12" max="12" width="22.6640625" style="26" customWidth="1"/>
    <col min="13" max="13" width="82.88671875" style="18" customWidth="1"/>
    <col min="14" max="14" width="3.44140625" style="18" customWidth="1"/>
    <col min="15" max="15" width="16.88671875" style="18" customWidth="1"/>
    <col min="16" max="16" width="50.44140625" style="18" customWidth="1"/>
    <col min="17" max="17" width="28.5546875" style="18" customWidth="1"/>
    <col min="18" max="16384" width="9.109375" style="18"/>
  </cols>
  <sheetData>
    <row r="1" spans="12:17" x14ac:dyDescent="0.3">
      <c r="L1" s="18"/>
    </row>
    <row r="2" spans="12:17" x14ac:dyDescent="0.3">
      <c r="L2" s="19" t="s">
        <v>0</v>
      </c>
      <c r="O2" s="19" t="s">
        <v>1</v>
      </c>
    </row>
    <row r="3" spans="12:17" ht="28.8" x14ac:dyDescent="0.3">
      <c r="L3" s="20" t="s">
        <v>2</v>
      </c>
      <c r="M3" s="21" t="s">
        <v>3</v>
      </c>
      <c r="O3" s="20" t="s">
        <v>4</v>
      </c>
      <c r="P3" s="21" t="s">
        <v>5</v>
      </c>
      <c r="Q3" s="21" t="s">
        <v>6</v>
      </c>
    </row>
    <row r="4" spans="12:17" x14ac:dyDescent="0.3">
      <c r="L4" s="81" t="s">
        <v>7</v>
      </c>
      <c r="M4" s="22" t="s">
        <v>8</v>
      </c>
      <c r="O4" s="78" t="s">
        <v>9</v>
      </c>
      <c r="P4" s="22" t="s">
        <v>10</v>
      </c>
      <c r="Q4" s="22" t="s">
        <v>11</v>
      </c>
    </row>
    <row r="5" spans="12:17" x14ac:dyDescent="0.3">
      <c r="L5" s="82"/>
      <c r="M5" s="22" t="s">
        <v>12</v>
      </c>
      <c r="O5" s="79"/>
      <c r="P5" s="22" t="s">
        <v>13</v>
      </c>
      <c r="Q5" s="22" t="s">
        <v>11</v>
      </c>
    </row>
    <row r="6" spans="12:17" x14ac:dyDescent="0.3">
      <c r="L6" s="83"/>
      <c r="M6" s="22" t="s">
        <v>14</v>
      </c>
      <c r="O6" s="79"/>
      <c r="P6" s="22" t="s">
        <v>15</v>
      </c>
      <c r="Q6" s="22" t="s">
        <v>16</v>
      </c>
    </row>
    <row r="7" spans="12:17" x14ac:dyDescent="0.3">
      <c r="L7" s="81" t="s">
        <v>17</v>
      </c>
      <c r="M7" s="23" t="s">
        <v>18</v>
      </c>
      <c r="O7" s="79"/>
      <c r="P7" s="22" t="s">
        <v>19</v>
      </c>
      <c r="Q7" s="22" t="s">
        <v>16</v>
      </c>
    </row>
    <row r="8" spans="12:17" ht="28.8" x14ac:dyDescent="0.3">
      <c r="L8" s="82"/>
      <c r="M8" s="23" t="s">
        <v>20</v>
      </c>
      <c r="O8" s="79"/>
      <c r="P8" s="70" t="s">
        <v>21</v>
      </c>
      <c r="Q8" s="22" t="s">
        <v>16</v>
      </c>
    </row>
    <row r="9" spans="12:17" ht="28.8" x14ac:dyDescent="0.3">
      <c r="L9" s="82"/>
      <c r="M9" s="24" t="s">
        <v>22</v>
      </c>
      <c r="O9" s="79"/>
      <c r="P9" s="69" t="s">
        <v>23</v>
      </c>
      <c r="Q9" s="25" t="s">
        <v>11</v>
      </c>
    </row>
    <row r="10" spans="12:17" x14ac:dyDescent="0.3">
      <c r="L10" s="82"/>
      <c r="M10" s="24" t="s">
        <v>24</v>
      </c>
      <c r="O10" s="79"/>
      <c r="P10" s="69" t="s">
        <v>25</v>
      </c>
      <c r="Q10" s="22" t="s">
        <v>16</v>
      </c>
    </row>
    <row r="11" spans="12:17" x14ac:dyDescent="0.3">
      <c r="L11" s="83"/>
      <c r="M11" s="24" t="s">
        <v>26</v>
      </c>
      <c r="O11" s="79"/>
      <c r="P11" s="22" t="s">
        <v>27</v>
      </c>
      <c r="Q11" s="22" t="s">
        <v>28</v>
      </c>
    </row>
    <row r="12" spans="12:17" x14ac:dyDescent="0.3">
      <c r="L12" s="81" t="s">
        <v>29</v>
      </c>
      <c r="M12" s="24" t="s">
        <v>30</v>
      </c>
      <c r="O12" s="80"/>
      <c r="P12" s="22" t="s">
        <v>31</v>
      </c>
      <c r="Q12" s="22" t="s">
        <v>16</v>
      </c>
    </row>
    <row r="13" spans="12:17" x14ac:dyDescent="0.3">
      <c r="L13" s="82"/>
      <c r="M13" s="24" t="s">
        <v>32</v>
      </c>
      <c r="O13" s="78" t="s">
        <v>33</v>
      </c>
      <c r="P13" s="25" t="s">
        <v>34</v>
      </c>
      <c r="Q13" s="22" t="s">
        <v>16</v>
      </c>
    </row>
    <row r="14" spans="12:17" x14ac:dyDescent="0.3">
      <c r="L14" s="82"/>
      <c r="M14" s="24" t="s">
        <v>35</v>
      </c>
      <c r="O14" s="79"/>
      <c r="P14" s="22" t="s">
        <v>36</v>
      </c>
      <c r="Q14" s="22" t="s">
        <v>11</v>
      </c>
    </row>
    <row r="15" spans="12:17" ht="28.8" x14ac:dyDescent="0.3">
      <c r="L15" s="82"/>
      <c r="M15" s="24" t="s">
        <v>37</v>
      </c>
      <c r="O15" s="79"/>
      <c r="P15" s="22" t="s">
        <v>38</v>
      </c>
      <c r="Q15" s="22" t="s">
        <v>16</v>
      </c>
    </row>
    <row r="16" spans="12:17" x14ac:dyDescent="0.3">
      <c r="L16" s="82"/>
      <c r="M16" s="23" t="s">
        <v>39</v>
      </c>
      <c r="O16" s="79"/>
      <c r="P16" s="25" t="s">
        <v>40</v>
      </c>
      <c r="Q16" s="25" t="s">
        <v>11</v>
      </c>
    </row>
    <row r="17" spans="12:17" ht="28.8" x14ac:dyDescent="0.3">
      <c r="L17" s="82"/>
      <c r="M17" s="23" t="s">
        <v>41</v>
      </c>
      <c r="O17" s="79"/>
      <c r="P17" s="69" t="s">
        <v>42</v>
      </c>
      <c r="Q17" s="22" t="s">
        <v>16</v>
      </c>
    </row>
    <row r="18" spans="12:17" ht="28.8" x14ac:dyDescent="0.3">
      <c r="L18" s="83"/>
      <c r="M18" s="23" t="s">
        <v>43</v>
      </c>
      <c r="O18" s="79"/>
      <c r="P18" s="69" t="s">
        <v>44</v>
      </c>
      <c r="Q18" s="25" t="s">
        <v>11</v>
      </c>
    </row>
    <row r="19" spans="12:17" ht="28.8" x14ac:dyDescent="0.3">
      <c r="L19" s="81" t="s">
        <v>45</v>
      </c>
      <c r="M19" s="23" t="s">
        <v>46</v>
      </c>
      <c r="O19" s="80"/>
      <c r="P19" s="69" t="s">
        <v>47</v>
      </c>
      <c r="Q19" s="25" t="s">
        <v>11</v>
      </c>
    </row>
    <row r="20" spans="12:17" x14ac:dyDescent="0.3">
      <c r="L20" s="82"/>
      <c r="M20" s="23" t="s">
        <v>48</v>
      </c>
    </row>
    <row r="21" spans="12:17" x14ac:dyDescent="0.3">
      <c r="L21" s="82"/>
      <c r="M21" s="23" t="s">
        <v>49</v>
      </c>
    </row>
    <row r="22" spans="12:17" x14ac:dyDescent="0.3">
      <c r="L22" s="82"/>
      <c r="M22" s="23" t="s">
        <v>50</v>
      </c>
    </row>
    <row r="23" spans="12:17" x14ac:dyDescent="0.3">
      <c r="L23" s="82"/>
      <c r="M23" s="23" t="s">
        <v>51</v>
      </c>
    </row>
    <row r="24" spans="12:17" x14ac:dyDescent="0.3">
      <c r="L24" s="82"/>
      <c r="M24" s="23" t="s">
        <v>52</v>
      </c>
    </row>
    <row r="25" spans="12:17" x14ac:dyDescent="0.3">
      <c r="L25" s="83"/>
      <c r="M25" s="23" t="s">
        <v>53</v>
      </c>
    </row>
    <row r="26" spans="12:17" x14ac:dyDescent="0.3">
      <c r="L26" s="81" t="s">
        <v>54</v>
      </c>
      <c r="M26" s="23" t="s">
        <v>55</v>
      </c>
    </row>
    <row r="27" spans="12:17" x14ac:dyDescent="0.3">
      <c r="L27" s="82"/>
      <c r="M27" s="23" t="s">
        <v>56</v>
      </c>
    </row>
    <row r="28" spans="12:17" x14ac:dyDescent="0.3">
      <c r="L28" s="82"/>
      <c r="M28" s="23" t="s">
        <v>57</v>
      </c>
    </row>
    <row r="29" spans="12:17" x14ac:dyDescent="0.3">
      <c r="L29" s="82"/>
      <c r="M29" s="23" t="s">
        <v>58</v>
      </c>
    </row>
    <row r="30" spans="12:17" x14ac:dyDescent="0.3">
      <c r="L30" s="82"/>
      <c r="M30" s="23" t="s">
        <v>59</v>
      </c>
    </row>
    <row r="31" spans="12:17" x14ac:dyDescent="0.3">
      <c r="L31" s="82"/>
      <c r="M31" s="23" t="s">
        <v>60</v>
      </c>
    </row>
    <row r="32" spans="12:17" x14ac:dyDescent="0.3">
      <c r="L32" s="82"/>
      <c r="M32" s="23" t="s">
        <v>61</v>
      </c>
    </row>
    <row r="33" spans="12:13" x14ac:dyDescent="0.3">
      <c r="L33" s="83"/>
      <c r="M33" s="23" t="s">
        <v>62</v>
      </c>
    </row>
    <row r="34" spans="12:13" x14ac:dyDescent="0.3">
      <c r="L34" s="81" t="s">
        <v>63</v>
      </c>
      <c r="M34" s="23" t="s">
        <v>64</v>
      </c>
    </row>
    <row r="35" spans="12:13" x14ac:dyDescent="0.3">
      <c r="L35" s="82"/>
      <c r="M35" s="23" t="s">
        <v>65</v>
      </c>
    </row>
    <row r="36" spans="12:13" x14ac:dyDescent="0.3">
      <c r="L36" s="82"/>
      <c r="M36" s="23" t="s">
        <v>66</v>
      </c>
    </row>
    <row r="37" spans="12:13" x14ac:dyDescent="0.3">
      <c r="L37" s="82"/>
      <c r="M37" s="23" t="s">
        <v>67</v>
      </c>
    </row>
    <row r="38" spans="12:13" x14ac:dyDescent="0.3">
      <c r="L38" s="82"/>
      <c r="M38" s="23" t="s">
        <v>68</v>
      </c>
    </row>
    <row r="39" spans="12:13" x14ac:dyDescent="0.3">
      <c r="L39" s="82"/>
      <c r="M39" s="23" t="s">
        <v>69</v>
      </c>
    </row>
    <row r="40" spans="12:13" x14ac:dyDescent="0.3">
      <c r="L40" s="83"/>
      <c r="M40" s="23" t="s">
        <v>70</v>
      </c>
    </row>
    <row r="41" spans="12:13" x14ac:dyDescent="0.3">
      <c r="L41" s="74" t="s">
        <v>71</v>
      </c>
      <c r="M41" s="23" t="s">
        <v>8</v>
      </c>
    </row>
    <row r="42" spans="12:13" x14ac:dyDescent="0.3">
      <c r="L42" s="75"/>
      <c r="M42" s="23" t="s">
        <v>14</v>
      </c>
    </row>
    <row r="43" spans="12:13" x14ac:dyDescent="0.3">
      <c r="L43" s="75"/>
      <c r="M43" s="23" t="s">
        <v>72</v>
      </c>
    </row>
    <row r="44" spans="12:13" ht="28.8" x14ac:dyDescent="0.3">
      <c r="L44" s="75"/>
      <c r="M44" s="23" t="s">
        <v>73</v>
      </c>
    </row>
    <row r="45" spans="12:13" x14ac:dyDescent="0.3">
      <c r="L45" s="75"/>
      <c r="M45" s="23" t="s">
        <v>74</v>
      </c>
    </row>
    <row r="46" spans="12:13" ht="28.8" x14ac:dyDescent="0.3">
      <c r="L46" s="75"/>
      <c r="M46" s="23" t="s">
        <v>75</v>
      </c>
    </row>
    <row r="47" spans="12:13" x14ac:dyDescent="0.3">
      <c r="L47" s="75"/>
      <c r="M47" s="23" t="s">
        <v>30</v>
      </c>
    </row>
    <row r="48" spans="12:13" x14ac:dyDescent="0.3">
      <c r="L48" s="75"/>
      <c r="M48" s="23" t="s">
        <v>32</v>
      </c>
    </row>
    <row r="49" spans="12:13" x14ac:dyDescent="0.3">
      <c r="L49" s="75"/>
      <c r="M49" s="23" t="s">
        <v>35</v>
      </c>
    </row>
    <row r="50" spans="12:13" x14ac:dyDescent="0.3">
      <c r="L50" s="75"/>
      <c r="M50" s="23" t="s">
        <v>37</v>
      </c>
    </row>
    <row r="51" spans="12:13" x14ac:dyDescent="0.3">
      <c r="L51" s="75"/>
      <c r="M51" s="23" t="s">
        <v>39</v>
      </c>
    </row>
    <row r="52" spans="12:13" x14ac:dyDescent="0.3">
      <c r="L52" s="75"/>
      <c r="M52" s="23" t="s">
        <v>41</v>
      </c>
    </row>
    <row r="53" spans="12:13" ht="28.8" x14ac:dyDescent="0.3">
      <c r="L53" s="75"/>
      <c r="M53" s="23" t="s">
        <v>76</v>
      </c>
    </row>
    <row r="54" spans="12:13" x14ac:dyDescent="0.3">
      <c r="L54" s="75"/>
      <c r="M54" s="23" t="s">
        <v>77</v>
      </c>
    </row>
    <row r="55" spans="12:13" ht="28.8" x14ac:dyDescent="0.3">
      <c r="L55" s="75"/>
      <c r="M55" s="23" t="s">
        <v>78</v>
      </c>
    </row>
    <row r="56" spans="12:13" x14ac:dyDescent="0.3">
      <c r="L56" s="75"/>
      <c r="M56" s="23" t="s">
        <v>79</v>
      </c>
    </row>
    <row r="57" spans="12:13" ht="28.8" x14ac:dyDescent="0.3">
      <c r="L57" s="75"/>
      <c r="M57" s="23" t="s">
        <v>80</v>
      </c>
    </row>
    <row r="58" spans="12:13" x14ac:dyDescent="0.3">
      <c r="L58" s="75"/>
      <c r="M58" s="23" t="s">
        <v>81</v>
      </c>
    </row>
    <row r="59" spans="12:13" x14ac:dyDescent="0.3">
      <c r="L59" s="75"/>
      <c r="M59" s="23" t="s">
        <v>82</v>
      </c>
    </row>
    <row r="60" spans="12:13" x14ac:dyDescent="0.3">
      <c r="L60" s="75"/>
      <c r="M60" s="23" t="s">
        <v>83</v>
      </c>
    </row>
    <row r="61" spans="12:13" x14ac:dyDescent="0.3">
      <c r="L61" s="75"/>
      <c r="M61" s="23" t="s">
        <v>84</v>
      </c>
    </row>
    <row r="62" spans="12:13" ht="28.8" x14ac:dyDescent="0.3">
      <c r="L62" s="75"/>
      <c r="M62" s="23" t="s">
        <v>85</v>
      </c>
    </row>
    <row r="63" spans="12:13" x14ac:dyDescent="0.3">
      <c r="L63" s="75"/>
      <c r="M63" s="23" t="s">
        <v>86</v>
      </c>
    </row>
    <row r="64" spans="12:13" x14ac:dyDescent="0.3">
      <c r="L64" s="76"/>
      <c r="M64" s="23" t="s">
        <v>87</v>
      </c>
    </row>
    <row r="65" spans="12:13" ht="28.8" x14ac:dyDescent="0.3">
      <c r="L65" s="77" t="s">
        <v>88</v>
      </c>
      <c r="M65" s="23" t="s">
        <v>89</v>
      </c>
    </row>
    <row r="66" spans="12:13" ht="28.8" x14ac:dyDescent="0.3">
      <c r="L66" s="77"/>
      <c r="M66" s="23" t="s">
        <v>90</v>
      </c>
    </row>
    <row r="67" spans="12:13" ht="28.8" x14ac:dyDescent="0.3">
      <c r="L67" s="77"/>
      <c r="M67" s="23" t="s">
        <v>91</v>
      </c>
    </row>
    <row r="68" spans="12:13" ht="28.8" x14ac:dyDescent="0.3">
      <c r="L68" s="77"/>
      <c r="M68" s="23" t="s">
        <v>92</v>
      </c>
    </row>
    <row r="69" spans="12:13" ht="28.8" x14ac:dyDescent="0.3">
      <c r="L69" s="77"/>
      <c r="M69" s="23" t="s">
        <v>93</v>
      </c>
    </row>
  </sheetData>
  <sheetProtection sheet="1" objects="1" scenarios="1" sort="0" autoFilter="0"/>
  <mergeCells count="10">
    <mergeCell ref="L41:L64"/>
    <mergeCell ref="L65:L69"/>
    <mergeCell ref="O4:O12"/>
    <mergeCell ref="O13:O19"/>
    <mergeCell ref="L4:L6"/>
    <mergeCell ref="L7:L11"/>
    <mergeCell ref="L12:L18"/>
    <mergeCell ref="L19:L25"/>
    <mergeCell ref="L26:L33"/>
    <mergeCell ref="L34:L40"/>
  </mergeCells>
  <pageMargins left="0.7" right="0.7" top="0.75" bottom="0.75" header="0.3" footer="0.3"/>
  <pageSetup paperSize="5" scale="53" fitToHeight="0" orientation="landscape" r:id="rId1"/>
  <headerFooter>
    <oddHeader>&amp;LLB-ELA Multimodal Corridor Plan - Draft Evaluation Results&amp;RDraft - 10/3/2023</oddHeader>
    <oddFooter>&amp;R&amp;N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222E2-834E-4BA1-BAD7-A8F215F1F3B5}">
  <sheetPr>
    <tabColor rgb="FFFFC000"/>
    <pageSetUpPr fitToPage="1"/>
  </sheetPr>
  <dimension ref="A1:AB37"/>
  <sheetViews>
    <sheetView showGridLines="0" topLeftCell="G1" zoomScale="85" zoomScaleNormal="85" zoomScalePageLayoutView="90" workbookViewId="0">
      <selection activeCell="H1" sqref="H1"/>
    </sheetView>
  </sheetViews>
  <sheetFormatPr defaultColWidth="9.109375" defaultRowHeight="14.4" zeroHeight="1" outlineLevelCol="1" x14ac:dyDescent="0.3"/>
  <cols>
    <col min="1" max="1" width="25.44140625" style="3" customWidth="1"/>
    <col min="2" max="2" width="14" style="3" customWidth="1"/>
    <col min="3" max="3" width="13.33203125" style="10" customWidth="1"/>
    <col min="4" max="4" width="29.5546875" style="3" customWidth="1"/>
    <col min="5" max="5" width="85.5546875" style="3" customWidth="1"/>
    <col min="6" max="6" width="8.5546875" style="3" hidden="1" customWidth="1"/>
    <col min="7" max="7" width="23.88671875" style="3" customWidth="1"/>
    <col min="8" max="8" width="17.44140625" style="3" customWidth="1"/>
    <col min="9" max="23" width="7.5546875" style="3" hidden="1" customWidth="1" outlineLevel="1"/>
    <col min="24" max="24" width="8.6640625" style="16" hidden="1" customWidth="1" outlineLevel="1"/>
    <col min="25" max="25" width="8.5546875" style="16" customWidth="1" collapsed="1"/>
    <col min="26" max="27" width="7.5546875" style="16" customWidth="1"/>
    <col min="28" max="28" width="7.5546875" style="3" customWidth="1"/>
    <col min="29" max="16384" width="9.109375" style="3"/>
  </cols>
  <sheetData>
    <row r="1" spans="1:28" s="1" customFormat="1" ht="60" x14ac:dyDescent="0.3">
      <c r="A1" s="65" t="s">
        <v>94</v>
      </c>
      <c r="B1" s="65" t="s">
        <v>95</v>
      </c>
      <c r="C1" s="65" t="s">
        <v>96</v>
      </c>
      <c r="D1" s="66" t="s">
        <v>97</v>
      </c>
      <c r="E1" s="67" t="s">
        <v>98</v>
      </c>
      <c r="F1" s="65" t="s">
        <v>99</v>
      </c>
      <c r="G1" s="68" t="s">
        <v>100</v>
      </c>
      <c r="H1" s="73" t="s">
        <v>101</v>
      </c>
      <c r="I1" s="27" t="s">
        <v>653</v>
      </c>
      <c r="J1" s="27" t="s">
        <v>654</v>
      </c>
      <c r="K1" s="27" t="s">
        <v>655</v>
      </c>
      <c r="L1" s="27" t="s">
        <v>656</v>
      </c>
      <c r="M1" s="27" t="s">
        <v>657</v>
      </c>
      <c r="N1" s="27" t="s">
        <v>658</v>
      </c>
      <c r="O1" s="27" t="s">
        <v>659</v>
      </c>
      <c r="P1" s="27" t="s">
        <v>660</v>
      </c>
      <c r="Q1" s="27" t="s">
        <v>661</v>
      </c>
      <c r="R1" s="27" t="s">
        <v>662</v>
      </c>
      <c r="S1" s="27" t="s">
        <v>663</v>
      </c>
      <c r="T1" s="27" t="s">
        <v>664</v>
      </c>
      <c r="U1" s="27" t="s">
        <v>665</v>
      </c>
      <c r="V1" s="27" t="s">
        <v>666</v>
      </c>
      <c r="W1" s="27" t="s">
        <v>667</v>
      </c>
      <c r="X1" s="27" t="s">
        <v>668</v>
      </c>
      <c r="Y1" s="28" t="s">
        <v>669</v>
      </c>
      <c r="Z1" s="28" t="s">
        <v>670</v>
      </c>
      <c r="AA1" s="28" t="s">
        <v>671</v>
      </c>
      <c r="AB1" s="52" t="s">
        <v>672</v>
      </c>
    </row>
    <row r="2" spans="1:28" s="2" customFormat="1" ht="69" x14ac:dyDescent="0.3">
      <c r="A2" s="12" t="str">
        <f>Fwy_Beneficios!A2</f>
        <v>Autopista </v>
      </c>
      <c r="B2" s="12" t="str">
        <f>Fwy_Beneficios!B2</f>
        <v>Mejoras en la autopista </v>
      </c>
      <c r="C2" s="12" t="str">
        <f>Fwy_Beneficios!C2</f>
        <v>LB-ELA_0028</v>
      </c>
      <c r="D2" s="12" t="str">
        <f>Fwy_Beneficios!D2</f>
        <v>Mejoras en el paso a desnivel I-710/Willow </v>
      </c>
      <c r="E2" s="12" t="str">
        <f>Fwy_Beneficios!E2</f>
        <v>Reconfiguración del paso a desnivel I-710/Willow para mejorar las operaciones, la seguridad y la distancia de visibilidad del tráfico que entra y sale de la autopista.  Mejorar los controles de tráfico para abordar los problemas de seguridad de ciclistas, peatones en los extremos de las rampas.  Modernizar las estructuras de los puentes para dejar espacio a las conexiones ciclistas/peatonales a través de la I-710 y el canal del Río LA.   </v>
      </c>
      <c r="F2" s="12">
        <f>Fwy_Beneficios!F2</f>
        <v>178</v>
      </c>
      <c r="G2" s="12" t="str">
        <f>Fwy_Beneficios!G2</f>
        <v>I-710 Moción 5.1/5.2 Concepto de Acción Temprana, Cartografía SPP, Ciudad de Long Beach/COG </v>
      </c>
      <c r="H2" s="12" t="str">
        <f>Fwy_Beneficios!H2</f>
        <v>Long Beach </v>
      </c>
      <c r="I2" s="17">
        <v>3</v>
      </c>
      <c r="J2" s="17">
        <v>0</v>
      </c>
      <c r="K2" s="17">
        <v>0</v>
      </c>
      <c r="L2" s="17">
        <v>0</v>
      </c>
      <c r="M2" s="17">
        <v>1</v>
      </c>
      <c r="N2" s="17">
        <v>0</v>
      </c>
      <c r="O2" s="17">
        <v>0</v>
      </c>
      <c r="P2" s="17">
        <v>3</v>
      </c>
      <c r="Q2" s="17">
        <v>0</v>
      </c>
      <c r="R2" s="17">
        <v>0</v>
      </c>
      <c r="S2" s="17">
        <v>1</v>
      </c>
      <c r="T2" s="17">
        <v>0</v>
      </c>
      <c r="U2" s="17">
        <v>0</v>
      </c>
      <c r="V2" s="17">
        <v>0</v>
      </c>
      <c r="W2" s="17">
        <v>0</v>
      </c>
      <c r="X2" s="17">
        <v>1</v>
      </c>
      <c r="Y2" s="17">
        <v>5</v>
      </c>
      <c r="Z2" s="17">
        <v>3</v>
      </c>
      <c r="AA2" s="17">
        <v>1</v>
      </c>
      <c r="AB2" s="17">
        <v>9</v>
      </c>
    </row>
    <row r="3" spans="1:28" s="2" customFormat="1" ht="69" x14ac:dyDescent="0.3">
      <c r="A3" s="12" t="str">
        <f>Fwy_Beneficios!A3</f>
        <v>Autopista </v>
      </c>
      <c r="B3" s="12" t="str">
        <f>Fwy_Beneficios!B3</f>
        <v>Mejoras en la autopista </v>
      </c>
      <c r="C3" s="12" t="str">
        <f>Fwy_Beneficios!C3</f>
        <v>LB-ELA_0029</v>
      </c>
      <c r="D3" s="12" t="str">
        <f>Fwy_Beneficios!D3</f>
        <v>Mejoras en el paso a desnivel I-710/Del Amo </v>
      </c>
      <c r="E3" s="12" t="str">
        <f>Fwy_Beneficios!E3</f>
        <v>Reconfiguración del paso a desnivel I-710 / Del Amo para mejorar las operaciones, la seguridad y la distancia de visibilidad del tráfico que entra y sale de la autopista.  Mejorar los controles de tráfico para abordar los problemas de seguridad de ciclistas, peatones en los extremos de las rampas.  Modernizar las estructuras de los puentes para dejar espacio a las conexiones ciclistas/peatonales a través de la I-710 y el canal del Río LA.   </v>
      </c>
      <c r="F3" s="12">
        <f>Fwy_Beneficios!F3</f>
        <v>179</v>
      </c>
      <c r="G3" s="12" t="str">
        <f>Fwy_Beneficios!G3</f>
        <v>I-710 Moción 5.1/5.2 Concepto de Acción Temprana, Cartografía SPP, Ciudad de Long Beach/COG </v>
      </c>
      <c r="H3" s="12" t="str">
        <f>Fwy_Beneficios!H3</f>
        <v>Long Beach/Carson </v>
      </c>
      <c r="I3" s="17">
        <v>3</v>
      </c>
      <c r="J3" s="17">
        <v>3</v>
      </c>
      <c r="K3" s="17">
        <v>0</v>
      </c>
      <c r="L3" s="17">
        <v>0</v>
      </c>
      <c r="M3" s="17">
        <v>1</v>
      </c>
      <c r="N3" s="17">
        <v>0</v>
      </c>
      <c r="O3" s="17">
        <v>0</v>
      </c>
      <c r="P3" s="17">
        <v>3</v>
      </c>
      <c r="Q3" s="17">
        <v>0</v>
      </c>
      <c r="R3" s="17">
        <v>0</v>
      </c>
      <c r="S3" s="17">
        <v>1</v>
      </c>
      <c r="T3" s="17">
        <v>0</v>
      </c>
      <c r="U3" s="17">
        <v>0</v>
      </c>
      <c r="V3" s="17">
        <v>0</v>
      </c>
      <c r="W3" s="17">
        <v>0</v>
      </c>
      <c r="X3" s="17">
        <v>1</v>
      </c>
      <c r="Y3" s="17">
        <v>8</v>
      </c>
      <c r="Z3" s="17">
        <v>3</v>
      </c>
      <c r="AA3" s="17">
        <v>1</v>
      </c>
      <c r="AB3" s="17">
        <v>12</v>
      </c>
    </row>
    <row r="4" spans="1:28" s="2" customFormat="1" ht="69" x14ac:dyDescent="0.3">
      <c r="A4" s="12" t="str">
        <f>Fwy_Beneficios!A4</f>
        <v>Autopista </v>
      </c>
      <c r="B4" s="12" t="str">
        <f>Fwy_Beneficios!B4</f>
        <v>Mejoras en la autopista </v>
      </c>
      <c r="C4" s="12" t="str">
        <f>Fwy_Beneficios!C4</f>
        <v>LB-ELA_0030</v>
      </c>
      <c r="D4" s="12" t="str">
        <f>Fwy_Beneficios!D4</f>
        <v>Mejoras en el paso a desnivel de I-710/Long Beach Bl.  </v>
      </c>
      <c r="E4" s="12" t="str">
        <f>Fwy_Beneficios!E4</f>
        <v>Mejora del paso a desnivel de la I-710/Long Beach Bl. para mejorar las operaciones, la seguridad y la distancia de visibilidad del tráfico que entra y sale de la autopista.  Mejorar los controles de tráfico para abordar los problemas de seguridad de ciclistas, peatones en los extremos de las rampas.  Modernizar las estructuras de los puentes para dejar espacio a las conexiones ciclistas/peatonales a través de la I-710 y el canal del Río LA.   </v>
      </c>
      <c r="F4" s="12">
        <f>Fwy_Beneficios!F4</f>
        <v>180</v>
      </c>
      <c r="G4" s="12" t="str">
        <f>Fwy_Beneficios!G4</f>
        <v>I-710 Moción 5.1/5.2 Concepto de acción temprana </v>
      </c>
      <c r="H4" s="12" t="str">
        <f>Fwy_Beneficios!H4</f>
        <v>Long Beach </v>
      </c>
      <c r="I4" s="17">
        <v>1</v>
      </c>
      <c r="J4" s="17">
        <v>2</v>
      </c>
      <c r="K4" s="17">
        <v>0</v>
      </c>
      <c r="L4" s="17">
        <v>0</v>
      </c>
      <c r="M4" s="17">
        <v>1</v>
      </c>
      <c r="N4" s="17">
        <v>0</v>
      </c>
      <c r="O4" s="17">
        <v>0</v>
      </c>
      <c r="P4" s="17">
        <v>3</v>
      </c>
      <c r="Q4" s="17">
        <v>0</v>
      </c>
      <c r="R4" s="17">
        <v>0</v>
      </c>
      <c r="S4" s="17">
        <v>1</v>
      </c>
      <c r="T4" s="17">
        <v>0</v>
      </c>
      <c r="U4" s="17">
        <v>0</v>
      </c>
      <c r="V4" s="17">
        <v>0</v>
      </c>
      <c r="W4" s="17">
        <v>0</v>
      </c>
      <c r="X4" s="17">
        <v>1</v>
      </c>
      <c r="Y4" s="17">
        <v>5</v>
      </c>
      <c r="Z4" s="17">
        <v>3</v>
      </c>
      <c r="AA4" s="17">
        <v>1</v>
      </c>
      <c r="AB4" s="17">
        <v>9</v>
      </c>
    </row>
    <row r="5" spans="1:28" s="2" customFormat="1" ht="69" x14ac:dyDescent="0.3">
      <c r="A5" s="12" t="str">
        <f>Fwy_Beneficios!A5</f>
        <v>Autopista </v>
      </c>
      <c r="B5" s="12" t="str">
        <f>Fwy_Beneficios!B5</f>
        <v>Mejoras en la autopista </v>
      </c>
      <c r="C5" s="12" t="str">
        <f>Fwy_Beneficios!C5</f>
        <v>LB-ELA_0031</v>
      </c>
      <c r="D5" s="12" t="str">
        <f>Fwy_Beneficios!D5</f>
        <v>Mejoras en el paso a desnivel de I-710/Alondra y Modificación de los conectores SB I-710 a SR-91 </v>
      </c>
      <c r="E5" s="12" t="str">
        <f>Fwy_Beneficios!E5</f>
        <v>Reconfiguración del paso a desnivel de I-710/Alondra para mejorar las operaciones y la seguridad del tráfico que entra y sale de la autopista.  Mejorar, reubicar los conectores SB I-710 a SR-91 para reducir los movimientos entrelazados.  Mejorar los controles de tráfico para abordar los problemas de seguridad de ciclistas, peatones en los extremos de las rampas.  Modernizar las estructuras de los puentes para dejar espacio a las conexiones ciclistas/peatonales a través de la I-710 y el canal del Río LA.   </v>
      </c>
      <c r="F5" s="12">
        <f>Fwy_Beneficios!F5</f>
        <v>181</v>
      </c>
      <c r="G5" s="12" t="str">
        <f>Fwy_Beneficios!G5</f>
        <v>I-710 Moción 5.1/5.2 Concepto de Acción Temprana, Cartografía SPP </v>
      </c>
      <c r="H5" s="12" t="str">
        <f>Fwy_Beneficios!H5</f>
        <v>Compton </v>
      </c>
      <c r="I5" s="17">
        <v>3</v>
      </c>
      <c r="J5" s="17">
        <v>3</v>
      </c>
      <c r="K5" s="17">
        <v>0</v>
      </c>
      <c r="L5" s="17">
        <v>0</v>
      </c>
      <c r="M5" s="17">
        <v>1</v>
      </c>
      <c r="N5" s="17">
        <v>0</v>
      </c>
      <c r="O5" s="17">
        <v>0</v>
      </c>
      <c r="P5" s="17">
        <v>3</v>
      </c>
      <c r="Q5" s="17">
        <v>0</v>
      </c>
      <c r="R5" s="17">
        <v>0</v>
      </c>
      <c r="S5" s="17">
        <v>1</v>
      </c>
      <c r="T5" s="17">
        <v>0</v>
      </c>
      <c r="U5" s="17">
        <v>0</v>
      </c>
      <c r="V5" s="17">
        <v>0</v>
      </c>
      <c r="W5" s="17">
        <v>0</v>
      </c>
      <c r="X5" s="17">
        <v>1</v>
      </c>
      <c r="Y5" s="17">
        <v>8</v>
      </c>
      <c r="Z5" s="17">
        <v>3</v>
      </c>
      <c r="AA5" s="17">
        <v>1</v>
      </c>
      <c r="AB5" s="17">
        <v>12</v>
      </c>
    </row>
    <row r="6" spans="1:28" s="2" customFormat="1" ht="69" x14ac:dyDescent="0.3">
      <c r="A6" s="12" t="str">
        <f>Fwy_Beneficios!A6</f>
        <v>Autopista </v>
      </c>
      <c r="B6" s="12" t="str">
        <f>Fwy_Beneficios!B6</f>
        <v>Mejoras en la autopista </v>
      </c>
      <c r="C6" s="12" t="str">
        <f>Fwy_Beneficios!C6</f>
        <v>LB-ELA_0032</v>
      </c>
      <c r="D6" s="12" t="str">
        <f>Fwy_Beneficios!D6</f>
        <v>Mejoras en el paso a desnivel de I-710/Imperial </v>
      </c>
      <c r="E6" s="12" t="str">
        <f>Fwy_Beneficios!E6</f>
        <v>Reconfiguración del paso a desnivel I-710 / Imperial para mejorar las operaciones, la seguridad y la distancia de visibilidad del tráfico que entra y sale de la autopista.  Mejorar los controles de tráfico para abordar los problemas de seguridad de ciclistas, peatones en los extremos de las rampas.  Modernizar las estructuras de los puentes para dejar espacio a las conexiones ciclistas/peatonales a través de la I-710 y el canal del Río LA.   </v>
      </c>
      <c r="F6" s="12">
        <f>Fwy_Beneficios!F6</f>
        <v>182</v>
      </c>
      <c r="G6" s="12" t="str">
        <f>Fwy_Beneficios!G6</f>
        <v>I-710 Moción 5.1/5.2 Concepto de Acción Temprana, Cartografía SPP </v>
      </c>
      <c r="H6" s="12" t="str">
        <f>Fwy_Beneficios!H6</f>
        <v>Downey/Lynwood </v>
      </c>
      <c r="I6" s="17">
        <v>3</v>
      </c>
      <c r="J6" s="17">
        <v>3</v>
      </c>
      <c r="K6" s="17">
        <v>0</v>
      </c>
      <c r="L6" s="17">
        <v>0</v>
      </c>
      <c r="M6" s="17">
        <v>1</v>
      </c>
      <c r="N6" s="17">
        <v>0</v>
      </c>
      <c r="O6" s="17">
        <v>0</v>
      </c>
      <c r="P6" s="17">
        <v>3</v>
      </c>
      <c r="Q6" s="17">
        <v>0</v>
      </c>
      <c r="R6" s="17">
        <v>0</v>
      </c>
      <c r="S6" s="17">
        <v>1</v>
      </c>
      <c r="T6" s="17">
        <v>0</v>
      </c>
      <c r="U6" s="17">
        <v>0</v>
      </c>
      <c r="V6" s="17">
        <v>0</v>
      </c>
      <c r="W6" s="17">
        <v>0</v>
      </c>
      <c r="X6" s="17">
        <v>1</v>
      </c>
      <c r="Y6" s="17">
        <v>8</v>
      </c>
      <c r="Z6" s="17">
        <v>3</v>
      </c>
      <c r="AA6" s="17">
        <v>1</v>
      </c>
      <c r="AB6" s="17">
        <v>12</v>
      </c>
    </row>
    <row r="7" spans="1:28" s="2" customFormat="1" ht="55.2" x14ac:dyDescent="0.3">
      <c r="A7" s="12" t="str">
        <f>Fwy_Beneficios!A7</f>
        <v>Autopista </v>
      </c>
      <c r="B7" s="12" t="str">
        <f>Fwy_Beneficios!B7</f>
        <v>Mejoras en la autopista </v>
      </c>
      <c r="C7" s="12" t="str">
        <f>Fwy_Beneficios!C7</f>
        <v>LB-ELA_0033</v>
      </c>
      <c r="D7" s="12" t="str">
        <f>Fwy_Beneficios!D7</f>
        <v>Mejoras en el paso a desnivel de I-710/Firestone </v>
      </c>
      <c r="E7" s="12" t="str">
        <f>Fwy_Beneficios!E7</f>
        <v>Mejora del paso a desnivel de I-710/Firestone Bl. para mejorar las operaciones y la seguridad del tráfico que entra y sale de la autopista.  Mejorar los controles de tráfico para abordar los problemas de seguridad de ciclistas, peatones en los extremos de las rampas.  Modernizar las estructuras de los puentes para dejar espacio a las conexiones ciclistas/peatonales a través de la I-710 y el canal del Río LA.   </v>
      </c>
      <c r="F7" s="12">
        <f>Fwy_Beneficios!F7</f>
        <v>183</v>
      </c>
      <c r="G7" s="12" t="str">
        <f>Fwy_Beneficios!G7</f>
        <v>I-710 Moción 5.1/5.2 Concepto de Acción Temprana, Cartografía SPP </v>
      </c>
      <c r="H7" s="12" t="str">
        <f>Fwy_Beneficios!H7</f>
        <v>South Gate </v>
      </c>
      <c r="I7" s="17">
        <v>0</v>
      </c>
      <c r="J7" s="17">
        <v>1</v>
      </c>
      <c r="K7" s="17">
        <v>0</v>
      </c>
      <c r="L7" s="17">
        <v>0</v>
      </c>
      <c r="M7" s="17">
        <v>1</v>
      </c>
      <c r="N7" s="17">
        <v>0</v>
      </c>
      <c r="O7" s="17">
        <v>0</v>
      </c>
      <c r="P7" s="17">
        <v>3</v>
      </c>
      <c r="Q7" s="17">
        <v>0</v>
      </c>
      <c r="R7" s="17">
        <v>0</v>
      </c>
      <c r="S7" s="17">
        <v>1</v>
      </c>
      <c r="T7" s="17">
        <v>0</v>
      </c>
      <c r="U7" s="17">
        <v>0</v>
      </c>
      <c r="V7" s="17">
        <v>0</v>
      </c>
      <c r="W7" s="17">
        <v>0</v>
      </c>
      <c r="X7" s="17">
        <v>1</v>
      </c>
      <c r="Y7" s="17">
        <v>3</v>
      </c>
      <c r="Z7" s="17">
        <v>3</v>
      </c>
      <c r="AA7" s="17">
        <v>1</v>
      </c>
      <c r="AB7" s="17">
        <v>7</v>
      </c>
    </row>
    <row r="8" spans="1:28" s="2" customFormat="1" ht="69" x14ac:dyDescent="0.3">
      <c r="A8" s="12" t="str">
        <f>Fwy_Beneficios!A8</f>
        <v>Autopista </v>
      </c>
      <c r="B8" s="12" t="str">
        <f>Fwy_Beneficios!B8</f>
        <v>Mejoras en la autopista </v>
      </c>
      <c r="C8" s="12" t="str">
        <f>Fwy_Beneficios!C8</f>
        <v>LB-ELA_0034</v>
      </c>
      <c r="D8" s="12" t="str">
        <f>Fwy_Beneficios!D8</f>
        <v>Mejoras en el paso a desnivel de I-710/Florence </v>
      </c>
      <c r="E8" s="12" t="str">
        <f>Fwy_Beneficios!E8</f>
        <v>Reconfiguración del paso a desnivel I-710/Florence para mejorar las operaciones, la seguridad y la distancia de visibilidad del tráfico que entra y sale de la autopista.  Mejorar los controles de tráfico para abordar los problemas de seguridad de ciclistas, peatones en los extremos de las rampas.  Modernizar las estructuras de los puentes para dejar espacio a las conexiones ciclistas/peatonales a través de la I-710 y el canal del Río LA.   </v>
      </c>
      <c r="F8" s="12">
        <f>Fwy_Beneficios!F8</f>
        <v>184</v>
      </c>
      <c r="G8" s="12" t="str">
        <f>Fwy_Beneficios!G8</f>
        <v>I-710 Moción 5.1/5.2 Concepto de Acción Temprana, Ciudad de Bell Gardens/COG </v>
      </c>
      <c r="H8" s="12" t="str">
        <f>Fwy_Beneficios!H8</f>
        <v>Bell / Bell Gardens </v>
      </c>
      <c r="I8" s="17">
        <v>2</v>
      </c>
      <c r="J8" s="17">
        <v>3</v>
      </c>
      <c r="K8" s="17">
        <v>0</v>
      </c>
      <c r="L8" s="17">
        <v>0</v>
      </c>
      <c r="M8" s="17">
        <v>1</v>
      </c>
      <c r="N8" s="17">
        <v>0</v>
      </c>
      <c r="O8" s="17">
        <v>0</v>
      </c>
      <c r="P8" s="17">
        <v>3</v>
      </c>
      <c r="Q8" s="17">
        <v>0</v>
      </c>
      <c r="R8" s="17">
        <v>0</v>
      </c>
      <c r="S8" s="17">
        <v>1</v>
      </c>
      <c r="T8" s="17">
        <v>0</v>
      </c>
      <c r="U8" s="17">
        <v>0</v>
      </c>
      <c r="V8" s="17">
        <v>0</v>
      </c>
      <c r="W8" s="17">
        <v>0</v>
      </c>
      <c r="X8" s="17">
        <v>1</v>
      </c>
      <c r="Y8" s="17">
        <v>7</v>
      </c>
      <c r="Z8" s="17">
        <v>3</v>
      </c>
      <c r="AA8" s="17">
        <v>1</v>
      </c>
      <c r="AB8" s="17">
        <v>11</v>
      </c>
    </row>
    <row r="9" spans="1:28" s="2" customFormat="1" ht="41.4" x14ac:dyDescent="0.3">
      <c r="A9" s="12" t="str">
        <f>Fwy_Beneficios!A9</f>
        <v>Autopista </v>
      </c>
      <c r="B9" s="12" t="str">
        <f>Fwy_Beneficios!B9</f>
        <v>Mejoras en la autopista </v>
      </c>
      <c r="C9" s="12" t="str">
        <f>Fwy_Beneficios!C9</f>
        <v>LB-ELA_0035</v>
      </c>
      <c r="D9" s="12" t="str">
        <f>Fwy_Beneficios!D9</f>
        <v>Carriles auxiliares de la  I-710 (de Willow a Wardlow) </v>
      </c>
      <c r="E9" s="12" t="str">
        <f>Fwy_Beneficios!E9</f>
        <v>Proporcionar carriles auxiliares en las direcciones NB y SB de la I-710, entre Willow St y los conectores de la I-405 en Wardlow Rd para gestionar mejor los conflictos de entrecruzamiento del tráfico y la congestión relacionada.   </v>
      </c>
      <c r="F9" s="12">
        <f>Fwy_Beneficios!F9</f>
        <v>185</v>
      </c>
      <c r="G9" s="12" t="str">
        <f>Fwy_Beneficios!G9</f>
        <v>I-710 Moción 5.1/5.2 Concepto de acción temprana </v>
      </c>
      <c r="H9" s="12" t="str">
        <f>Fwy_Beneficios!H9</f>
        <v>Long Beach </v>
      </c>
      <c r="I9" s="17">
        <v>0</v>
      </c>
      <c r="J9" s="17">
        <v>3</v>
      </c>
      <c r="K9" s="17">
        <v>0</v>
      </c>
      <c r="L9" s="17">
        <v>0</v>
      </c>
      <c r="M9" s="17">
        <v>1</v>
      </c>
      <c r="N9" s="17">
        <v>0</v>
      </c>
      <c r="O9" s="17">
        <v>0</v>
      </c>
      <c r="P9" s="17">
        <v>3</v>
      </c>
      <c r="Q9" s="17">
        <v>1</v>
      </c>
      <c r="R9" s="17">
        <v>0</v>
      </c>
      <c r="S9" s="17">
        <v>2</v>
      </c>
      <c r="T9" s="17">
        <v>0</v>
      </c>
      <c r="U9" s="17">
        <v>1</v>
      </c>
      <c r="V9" s="17">
        <v>1</v>
      </c>
      <c r="W9" s="17">
        <v>0</v>
      </c>
      <c r="X9" s="17">
        <v>2</v>
      </c>
      <c r="Y9" s="17">
        <v>8</v>
      </c>
      <c r="Z9" s="17">
        <v>3</v>
      </c>
      <c r="AA9" s="17">
        <v>3</v>
      </c>
      <c r="AB9" s="17">
        <v>14</v>
      </c>
    </row>
    <row r="10" spans="1:28" s="2" customFormat="1" ht="41.4" x14ac:dyDescent="0.3">
      <c r="A10" s="12" t="str">
        <f>Fwy_Beneficios!A10</f>
        <v>Autopista </v>
      </c>
      <c r="B10" s="12" t="str">
        <f>Fwy_Beneficios!B10</f>
        <v>Mejoras en la autopista </v>
      </c>
      <c r="C10" s="12" t="str">
        <f>Fwy_Beneficios!C10</f>
        <v>LB-ELA_0036</v>
      </c>
      <c r="D10" s="12" t="str">
        <f>Fwy_Beneficios!D10</f>
        <v>Proyecto de mejoras del conector I-710 / I-405 </v>
      </c>
      <c r="E10" s="12" t="str">
        <f>Fwy_Beneficios!E10</f>
        <v>Modificar SB I-710 Collector Distributor Rd/Eliminar SB I-710 a la salida EB Wardlow Bl en Wardlow Rd.  Modificar NB I-710 a SB Conector I-405/Eliminar WB Wardlow Bl en rampa a NB Conectores I-710/I-405.     </v>
      </c>
      <c r="F10" s="12">
        <f>Fwy_Beneficios!F10</f>
        <v>186</v>
      </c>
      <c r="G10" s="12" t="str">
        <f>Fwy_Beneficios!G10</f>
        <v>I-710 Moción 5.1/5.2 Concepto de acción temprana </v>
      </c>
      <c r="H10" s="12" t="str">
        <f>Fwy_Beneficios!H10</f>
        <v>Long Beach </v>
      </c>
      <c r="I10" s="17">
        <v>1</v>
      </c>
      <c r="J10" s="17">
        <v>2</v>
      </c>
      <c r="K10" s="17">
        <v>0</v>
      </c>
      <c r="L10" s="17">
        <v>0</v>
      </c>
      <c r="M10" s="17">
        <v>1</v>
      </c>
      <c r="N10" s="17">
        <v>0</v>
      </c>
      <c r="O10" s="17">
        <v>0</v>
      </c>
      <c r="P10" s="17">
        <v>3</v>
      </c>
      <c r="Q10" s="17">
        <v>0</v>
      </c>
      <c r="R10" s="17">
        <v>0</v>
      </c>
      <c r="S10" s="17">
        <v>1</v>
      </c>
      <c r="T10" s="17">
        <v>0</v>
      </c>
      <c r="U10" s="17">
        <v>0</v>
      </c>
      <c r="V10" s="17">
        <v>0</v>
      </c>
      <c r="W10" s="17">
        <v>0</v>
      </c>
      <c r="X10" s="17">
        <v>1</v>
      </c>
      <c r="Y10" s="17">
        <v>5</v>
      </c>
      <c r="Z10" s="17">
        <v>3</v>
      </c>
      <c r="AA10" s="17">
        <v>1</v>
      </c>
      <c r="AB10" s="17">
        <v>9</v>
      </c>
    </row>
    <row r="11" spans="1:28" s="2" customFormat="1" ht="41.4" x14ac:dyDescent="0.3">
      <c r="A11" s="12" t="str">
        <f>Fwy_Beneficios!A11</f>
        <v>Autopista </v>
      </c>
      <c r="B11" s="12" t="str">
        <f>Fwy_Beneficios!B11</f>
        <v>Mejoras en la autopista </v>
      </c>
      <c r="C11" s="12" t="str">
        <f>Fwy_Beneficios!C11</f>
        <v>LB-ELA_0037</v>
      </c>
      <c r="D11" s="12" t="str">
        <f>Fwy_Beneficios!D11</f>
        <v>Proyecto de mejoras del conector I-710 / I-105  </v>
      </c>
      <c r="E11" s="12" t="str">
        <f>Fwy_Beneficios!E11</f>
        <v>Modificar y reubicar los conectores I-710 / I-105 a lo largo de la I-710 entre la I-105 e Imperial Highway en ambas direcciones para resolver los problemas de cruces y la congestión relacionada en la I-710 entre la I-105 e Imperial Highway.   </v>
      </c>
      <c r="F11" s="12">
        <f>Fwy_Beneficios!F11</f>
        <v>187</v>
      </c>
      <c r="G11" s="12" t="str">
        <f>Fwy_Beneficios!G11</f>
        <v>I-710 Moción 5.1/5.2 Concepto de acción temprana </v>
      </c>
      <c r="H11" s="12" t="str">
        <f>Fwy_Beneficios!H11</f>
        <v>Lynwood / Paramount </v>
      </c>
      <c r="I11" s="17">
        <v>0</v>
      </c>
      <c r="J11" s="17">
        <v>2</v>
      </c>
      <c r="K11" s="17">
        <v>0</v>
      </c>
      <c r="L11" s="17">
        <v>0</v>
      </c>
      <c r="M11" s="17">
        <v>1</v>
      </c>
      <c r="N11" s="17">
        <v>0</v>
      </c>
      <c r="O11" s="17">
        <v>0</v>
      </c>
      <c r="P11" s="17">
        <v>3</v>
      </c>
      <c r="Q11" s="17">
        <v>0</v>
      </c>
      <c r="R11" s="17">
        <v>0</v>
      </c>
      <c r="S11" s="17">
        <v>1</v>
      </c>
      <c r="T11" s="17">
        <v>0</v>
      </c>
      <c r="U11" s="17">
        <v>0</v>
      </c>
      <c r="V11" s="17">
        <v>0</v>
      </c>
      <c r="W11" s="17">
        <v>0</v>
      </c>
      <c r="X11" s="17">
        <v>1</v>
      </c>
      <c r="Y11" s="17">
        <v>4</v>
      </c>
      <c r="Z11" s="17">
        <v>3</v>
      </c>
      <c r="AA11" s="17">
        <v>1</v>
      </c>
      <c r="AB11" s="17">
        <v>8</v>
      </c>
    </row>
    <row r="12" spans="1:28" s="2" customFormat="1" ht="41.4" x14ac:dyDescent="0.3">
      <c r="A12" s="12" t="str">
        <f>Fwy_Beneficios!A12</f>
        <v>Autopista </v>
      </c>
      <c r="B12" s="12" t="str">
        <f>Fwy_Beneficios!B12</f>
        <v>Mejoras en la autopista </v>
      </c>
      <c r="C12" s="12" t="str">
        <f>Fwy_Beneficios!C12</f>
        <v>LB-ELA_0038</v>
      </c>
      <c r="D12" s="12" t="str">
        <f>Fwy_Beneficios!D12</f>
        <v>Carriles auxiliares de la I-710 (Del Amo Bl a Long Beach Bl) </v>
      </c>
      <c r="E12" s="12" t="str">
        <f>Fwy_Beneficios!E12</f>
        <v>Proporcionar carriles auxiliares en las direcciones NB y SB de la I-710, entre Del Amo Bl y Long Beach Bl para gestionar mejor los conflictos de cruces del tráfico y la congestión relacionada.   </v>
      </c>
      <c r="F12" s="12">
        <f>Fwy_Beneficios!F12</f>
        <v>188</v>
      </c>
      <c r="G12" s="12" t="str">
        <f>Fwy_Beneficios!G12</f>
        <v>I-710 Moción 5.1/5.2 Concepto de acción temprana </v>
      </c>
      <c r="H12" s="12" t="str">
        <f>Fwy_Beneficios!H12</f>
        <v>Rancho Dominguez / Long Beach </v>
      </c>
      <c r="I12" s="17">
        <v>0</v>
      </c>
      <c r="J12" s="17">
        <v>2</v>
      </c>
      <c r="K12" s="17">
        <v>0</v>
      </c>
      <c r="L12" s="17">
        <v>0</v>
      </c>
      <c r="M12" s="17">
        <v>1</v>
      </c>
      <c r="N12" s="17">
        <v>0</v>
      </c>
      <c r="O12" s="17">
        <v>0</v>
      </c>
      <c r="P12" s="17">
        <v>3</v>
      </c>
      <c r="Q12" s="17">
        <v>1</v>
      </c>
      <c r="R12" s="17">
        <v>0</v>
      </c>
      <c r="S12" s="17">
        <v>2</v>
      </c>
      <c r="T12" s="17">
        <v>0</v>
      </c>
      <c r="U12" s="17">
        <v>1</v>
      </c>
      <c r="V12" s="17">
        <v>1</v>
      </c>
      <c r="W12" s="17">
        <v>0</v>
      </c>
      <c r="X12" s="17">
        <v>2</v>
      </c>
      <c r="Y12" s="17">
        <v>7</v>
      </c>
      <c r="Z12" s="17">
        <v>3</v>
      </c>
      <c r="AA12" s="17">
        <v>3</v>
      </c>
      <c r="AB12" s="17">
        <v>13</v>
      </c>
    </row>
    <row r="13" spans="1:28" s="2" customFormat="1" ht="27.6" x14ac:dyDescent="0.3">
      <c r="A13" s="12" t="str">
        <f>Fwy_Beneficios!A13</f>
        <v>Autopista </v>
      </c>
      <c r="B13" s="12" t="str">
        <f>Fwy_Beneficios!B13</f>
        <v>Mejoras en la autopista </v>
      </c>
      <c r="C13" s="12" t="str">
        <f>Fwy_Beneficios!C13</f>
        <v>LB-ELA_0043</v>
      </c>
      <c r="D13" s="12">
        <f>Fwy_Beneficios!D13</f>
        <v>0</v>
      </c>
      <c r="E13" s="12" t="str">
        <f>Fwy_Beneficios!E13</f>
        <v>I-710, MP 22.2. In Commerce and Vernon, at Hobart Rail Yard Overhead No. 53-0840. Rehabilitate, clean, and paint bridge.</v>
      </c>
      <c r="F13" s="12">
        <f>Fwy_Beneficios!F13</f>
        <v>189</v>
      </c>
      <c r="G13" s="12" t="str">
        <f>Fwy_Beneficios!G13</f>
        <v>SHOPP </v>
      </c>
      <c r="H13" s="12" t="str">
        <f>Fwy_Beneficios!H13</f>
        <v>Commerce/Vernon </v>
      </c>
      <c r="I13" s="17">
        <v>0</v>
      </c>
      <c r="J13" s="17">
        <v>0</v>
      </c>
      <c r="K13" s="17" t="s">
        <v>181</v>
      </c>
      <c r="L13" s="17" t="s">
        <v>181</v>
      </c>
      <c r="M13" s="17" t="s">
        <v>181</v>
      </c>
      <c r="N13" s="17">
        <v>0</v>
      </c>
      <c r="O13" s="17" t="s">
        <v>181</v>
      </c>
      <c r="P13" s="17">
        <v>1</v>
      </c>
      <c r="Q13" s="17">
        <v>0</v>
      </c>
      <c r="R13" s="17">
        <v>0</v>
      </c>
      <c r="S13" s="17" t="s">
        <v>181</v>
      </c>
      <c r="T13" s="17" t="s">
        <v>181</v>
      </c>
      <c r="U13" s="17" t="s">
        <v>181</v>
      </c>
      <c r="V13" s="17" t="s">
        <v>181</v>
      </c>
      <c r="W13" s="17" t="s">
        <v>181</v>
      </c>
      <c r="X13" s="17" t="s">
        <v>181</v>
      </c>
      <c r="Y13" s="17">
        <v>0</v>
      </c>
      <c r="Z13" s="17">
        <v>1</v>
      </c>
      <c r="AA13" s="17">
        <v>0</v>
      </c>
      <c r="AB13" s="17">
        <v>1</v>
      </c>
    </row>
    <row r="14" spans="1:28" s="2" customFormat="1" ht="27.6" x14ac:dyDescent="0.3">
      <c r="A14" s="12" t="str">
        <f>Fwy_Beneficios!A14</f>
        <v>Autopista </v>
      </c>
      <c r="B14" s="12" t="str">
        <f>Fwy_Beneficios!B14</f>
        <v>Mejoras en la autopista </v>
      </c>
      <c r="C14" s="12" t="str">
        <f>Fwy_Beneficios!C14</f>
        <v>LB-ELA_0045</v>
      </c>
      <c r="D14" s="12">
        <f>Fwy_Beneficios!D14</f>
        <v>0</v>
      </c>
      <c r="E14" s="12" t="str">
        <f>Fwy_Beneficios!E14</f>
        <v>Route 91, MP R11.7. In Long Beach, at LA River (W91 -N710 &amp; S710) Bridge No. 53-2143F. Replace portions of the bridge deck and apply polyester concrete overlay.</v>
      </c>
      <c r="F14" s="12">
        <f>Fwy_Beneficios!F14</f>
        <v>190</v>
      </c>
      <c r="G14" s="12" t="str">
        <f>Fwy_Beneficios!G14</f>
        <v>SHOPP </v>
      </c>
      <c r="H14" s="12" t="str">
        <f>Fwy_Beneficios!H14</f>
        <v>Long Beach </v>
      </c>
      <c r="I14" s="17">
        <v>0</v>
      </c>
      <c r="J14" s="17">
        <v>0</v>
      </c>
      <c r="K14" s="17" t="s">
        <v>181</v>
      </c>
      <c r="L14" s="17" t="s">
        <v>181</v>
      </c>
      <c r="M14" s="17" t="s">
        <v>181</v>
      </c>
      <c r="N14" s="17">
        <v>0</v>
      </c>
      <c r="O14" s="17" t="s">
        <v>181</v>
      </c>
      <c r="P14" s="17">
        <v>1</v>
      </c>
      <c r="Q14" s="17">
        <v>0</v>
      </c>
      <c r="R14" s="17">
        <v>0</v>
      </c>
      <c r="S14" s="17" t="s">
        <v>181</v>
      </c>
      <c r="T14" s="17" t="s">
        <v>181</v>
      </c>
      <c r="U14" s="17" t="s">
        <v>181</v>
      </c>
      <c r="V14" s="17" t="s">
        <v>181</v>
      </c>
      <c r="W14" s="17" t="s">
        <v>181</v>
      </c>
      <c r="X14" s="17" t="s">
        <v>181</v>
      </c>
      <c r="Y14" s="17">
        <v>0</v>
      </c>
      <c r="Z14" s="17">
        <v>1</v>
      </c>
      <c r="AA14" s="17">
        <v>0</v>
      </c>
      <c r="AB14" s="17">
        <v>1</v>
      </c>
    </row>
    <row r="15" spans="1:28" s="2" customFormat="1" ht="27.6" x14ac:dyDescent="0.3">
      <c r="A15" s="12" t="str">
        <f>Fwy_Beneficios!A15</f>
        <v>Autopista </v>
      </c>
      <c r="B15" s="12" t="str">
        <f>Fwy_Beneficios!B15</f>
        <v>Mejoras en la autopista </v>
      </c>
      <c r="C15" s="12" t="str">
        <f>Fwy_Beneficios!C15</f>
        <v>LB-ELA_0053</v>
      </c>
      <c r="D15" s="12">
        <f>Fwy_Beneficios!D15</f>
        <v>0</v>
      </c>
      <c r="E15" s="12" t="str">
        <f>Fwy_Beneficios!E15</f>
        <v>I-405, MP 7.2. In Long Beach, at the Pacific Place Maintenance Station at 3725 Pacific Place.  Replace a deteriorated building with a new building at the maintenance station.</v>
      </c>
      <c r="F15" s="12">
        <f>Fwy_Beneficios!F15</f>
        <v>191</v>
      </c>
      <c r="G15" s="12" t="str">
        <f>Fwy_Beneficios!G15</f>
        <v>SHOPP </v>
      </c>
      <c r="H15" s="12" t="str">
        <f>Fwy_Beneficios!H15</f>
        <v>Long Beach </v>
      </c>
      <c r="I15" s="17">
        <v>0</v>
      </c>
      <c r="J15" s="17">
        <v>0</v>
      </c>
      <c r="K15" s="17" t="s">
        <v>181</v>
      </c>
      <c r="L15" s="17" t="s">
        <v>181</v>
      </c>
      <c r="M15" s="17" t="s">
        <v>181</v>
      </c>
      <c r="N15" s="17">
        <v>0</v>
      </c>
      <c r="O15" s="17" t="s">
        <v>181</v>
      </c>
      <c r="P15" s="17">
        <v>1</v>
      </c>
      <c r="Q15" s="17" t="s">
        <v>181</v>
      </c>
      <c r="R15" s="17">
        <v>0</v>
      </c>
      <c r="S15" s="17">
        <v>0</v>
      </c>
      <c r="T15" s="17">
        <v>0</v>
      </c>
      <c r="U15" s="17" t="s">
        <v>181</v>
      </c>
      <c r="V15" s="17" t="s">
        <v>181</v>
      </c>
      <c r="W15" s="17">
        <v>0</v>
      </c>
      <c r="X15" s="17">
        <v>0</v>
      </c>
      <c r="Y15" s="17">
        <v>0</v>
      </c>
      <c r="Z15" s="17">
        <v>1</v>
      </c>
      <c r="AA15" s="17">
        <v>0</v>
      </c>
      <c r="AB15" s="17">
        <v>1</v>
      </c>
    </row>
    <row r="16" spans="1:28" s="2" customFormat="1" ht="27.6" x14ac:dyDescent="0.3">
      <c r="A16" s="12" t="str">
        <f>Fwy_Beneficios!A16</f>
        <v>Autopista </v>
      </c>
      <c r="B16" s="12" t="str">
        <f>Fwy_Beneficios!B16</f>
        <v>Mejoras en la autopista </v>
      </c>
      <c r="C16" s="12" t="str">
        <f>Fwy_Beneficios!C16</f>
        <v>LB-ELA_0091</v>
      </c>
      <c r="D16" s="12" t="str">
        <f>Fwy_Beneficios!D16</f>
        <v>I-710/Anaheim Interchange Improvement</v>
      </c>
      <c r="E16" s="12" t="str">
        <f>Fwy_Beneficios!E16</f>
        <v>Reconstruct I-710/Anaheim Interchange to provide operational and safety improvements.</v>
      </c>
      <c r="F16" s="12">
        <f>Fwy_Beneficios!F16</f>
        <v>192</v>
      </c>
      <c r="G16" s="12" t="str">
        <f>Fwy_Beneficios!G16</f>
        <v>SHOPP </v>
      </c>
      <c r="H16" s="12" t="str">
        <f>Fwy_Beneficios!H16</f>
        <v>Long Beach </v>
      </c>
      <c r="I16" s="17">
        <v>3</v>
      </c>
      <c r="J16" s="17">
        <v>3</v>
      </c>
      <c r="K16" s="17">
        <v>0</v>
      </c>
      <c r="L16" s="17">
        <v>0</v>
      </c>
      <c r="M16" s="17" t="s">
        <v>181</v>
      </c>
      <c r="N16" s="17">
        <v>0</v>
      </c>
      <c r="O16" s="17">
        <v>0</v>
      </c>
      <c r="P16" s="17">
        <v>3</v>
      </c>
      <c r="Q16" s="17">
        <v>0</v>
      </c>
      <c r="R16" s="17">
        <v>0</v>
      </c>
      <c r="S16" s="17">
        <v>1</v>
      </c>
      <c r="T16" s="17">
        <v>0</v>
      </c>
      <c r="U16" s="17">
        <v>0</v>
      </c>
      <c r="V16" s="17">
        <v>0</v>
      </c>
      <c r="W16" s="17">
        <v>0</v>
      </c>
      <c r="X16" s="17">
        <v>1</v>
      </c>
      <c r="Y16" s="17">
        <v>8</v>
      </c>
      <c r="Z16" s="17">
        <v>3</v>
      </c>
      <c r="AA16" s="17">
        <v>0</v>
      </c>
      <c r="AB16" s="17">
        <v>11</v>
      </c>
    </row>
    <row r="17" spans="1:28" s="2" customFormat="1" ht="27.6" x14ac:dyDescent="0.3">
      <c r="A17" s="12" t="str">
        <f>Fwy_Beneficios!A17</f>
        <v>Autopista </v>
      </c>
      <c r="B17" s="12" t="str">
        <f>Fwy_Beneficios!B17</f>
        <v>Mejoras en la autopista </v>
      </c>
      <c r="C17" s="12" t="str">
        <f>Fwy_Beneficios!C17</f>
        <v>LB-ELA_0092</v>
      </c>
      <c r="D17" s="12" t="str">
        <f>Fwy_Beneficios!D17</f>
        <v>I-710/PCH Interchange Improvement</v>
      </c>
      <c r="E17" s="12" t="str">
        <f>Fwy_Beneficios!E17</f>
        <v>Reconstruct I-710/Pacific Coast Highway (PCH) Interchange to provide operational and safety improvements.</v>
      </c>
      <c r="F17" s="12">
        <f>Fwy_Beneficios!F17</f>
        <v>193</v>
      </c>
      <c r="G17" s="12" t="str">
        <f>Fwy_Beneficios!G17</f>
        <v>SHOPP </v>
      </c>
      <c r="H17" s="12" t="str">
        <f>Fwy_Beneficios!H17</f>
        <v>Long Beach </v>
      </c>
      <c r="I17" s="17">
        <v>3</v>
      </c>
      <c r="J17" s="17">
        <v>3</v>
      </c>
      <c r="K17" s="17">
        <v>0</v>
      </c>
      <c r="L17" s="17">
        <v>0</v>
      </c>
      <c r="M17" s="17">
        <v>1</v>
      </c>
      <c r="N17" s="17">
        <v>0</v>
      </c>
      <c r="O17" s="17">
        <v>0</v>
      </c>
      <c r="P17" s="17">
        <v>3</v>
      </c>
      <c r="Q17" s="17">
        <v>0</v>
      </c>
      <c r="R17" s="17">
        <v>0</v>
      </c>
      <c r="S17" s="17">
        <v>1</v>
      </c>
      <c r="T17" s="17">
        <v>0</v>
      </c>
      <c r="U17" s="17">
        <v>0</v>
      </c>
      <c r="V17" s="17">
        <v>0</v>
      </c>
      <c r="W17" s="17">
        <v>0</v>
      </c>
      <c r="X17" s="17">
        <v>1</v>
      </c>
      <c r="Y17" s="17">
        <v>8</v>
      </c>
      <c r="Z17" s="17">
        <v>3</v>
      </c>
      <c r="AA17" s="17">
        <v>1</v>
      </c>
      <c r="AB17" s="17">
        <v>12</v>
      </c>
    </row>
    <row r="18" spans="1:28" s="2" customFormat="1" ht="27.6" x14ac:dyDescent="0.3">
      <c r="A18" s="12" t="str">
        <f>Fwy_Beneficios!A18</f>
        <v>Autopista </v>
      </c>
      <c r="B18" s="12" t="str">
        <f>Fwy_Beneficios!B18</f>
        <v>Mejoras en la autopista </v>
      </c>
      <c r="C18" s="12" t="str">
        <f>Fwy_Beneficios!C18</f>
        <v>LB-ELA_0093</v>
      </c>
      <c r="D18" s="12" t="str">
        <f>Fwy_Beneficios!D18</f>
        <v>I-710/Wardlow Interchange Improvement</v>
      </c>
      <c r="E18" s="12" t="str">
        <f>Fwy_Beneficios!E18</f>
        <v>Reconstruct I-710/Wardlow Interchange to provide operational and safety improvements.</v>
      </c>
      <c r="F18" s="12">
        <f>Fwy_Beneficios!F18</f>
        <v>194</v>
      </c>
      <c r="G18" s="12" t="str">
        <f>Fwy_Beneficios!G18</f>
        <v>SHOPP </v>
      </c>
      <c r="H18" s="12" t="str">
        <f>Fwy_Beneficios!H18</f>
        <v>Long Beach </v>
      </c>
      <c r="I18" s="17">
        <v>3</v>
      </c>
      <c r="J18" s="17">
        <v>1</v>
      </c>
      <c r="K18" s="17">
        <v>0</v>
      </c>
      <c r="L18" s="17">
        <v>0</v>
      </c>
      <c r="M18" s="17">
        <v>1</v>
      </c>
      <c r="N18" s="17">
        <v>0</v>
      </c>
      <c r="O18" s="17">
        <v>0</v>
      </c>
      <c r="P18" s="17">
        <v>3</v>
      </c>
      <c r="Q18" s="17">
        <v>0</v>
      </c>
      <c r="R18" s="17">
        <v>0</v>
      </c>
      <c r="S18" s="17">
        <v>1</v>
      </c>
      <c r="T18" s="17">
        <v>0</v>
      </c>
      <c r="U18" s="17">
        <v>0</v>
      </c>
      <c r="V18" s="17">
        <v>0</v>
      </c>
      <c r="W18" s="17">
        <v>0</v>
      </c>
      <c r="X18" s="17">
        <v>1</v>
      </c>
      <c r="Y18" s="17">
        <v>6</v>
      </c>
      <c r="Z18" s="17">
        <v>3</v>
      </c>
      <c r="AA18" s="17">
        <v>1</v>
      </c>
      <c r="AB18" s="17">
        <v>10</v>
      </c>
    </row>
    <row r="19" spans="1:28" s="2" customFormat="1" ht="27.6" x14ac:dyDescent="0.3">
      <c r="A19" s="12" t="str">
        <f>Fwy_Beneficios!A19</f>
        <v>Autopista </v>
      </c>
      <c r="B19" s="12" t="str">
        <f>Fwy_Beneficios!B19</f>
        <v>Mejoras en la autopista </v>
      </c>
      <c r="C19" s="12" t="str">
        <f>Fwy_Beneficios!C19</f>
        <v>LB-ELA_0156</v>
      </c>
      <c r="D19" s="12" t="str">
        <f>Fwy_Beneficios!D19</f>
        <v>Traffic Controls at I-710 Freeway Ramps</v>
      </c>
      <c r="E19" s="12" t="str">
        <f>Fwy_Beneficios!E19</f>
        <v xml:space="preserve">Add traffic signals with protected pedestrian/bicycle phase(s), crosswalks, lighting, landscaping, signing and striping, and other safety-related pedestrian features at the ramp termini of I-710. </v>
      </c>
      <c r="F19" s="12">
        <f>Fwy_Beneficios!F19</f>
        <v>195</v>
      </c>
      <c r="G19" s="12" t="str">
        <f>Fwy_Beneficios!G19</f>
        <v>SHOPP </v>
      </c>
      <c r="H19" s="12" t="str">
        <f>Fwy_Beneficios!H19</f>
        <v>Múltiples jurisdicciones </v>
      </c>
      <c r="I19" s="17">
        <v>0</v>
      </c>
      <c r="J19" s="17">
        <v>1</v>
      </c>
      <c r="K19" s="17" t="s">
        <v>181</v>
      </c>
      <c r="L19" s="17" t="s">
        <v>181</v>
      </c>
      <c r="M19" s="17" t="s">
        <v>181</v>
      </c>
      <c r="N19" s="17">
        <v>0</v>
      </c>
      <c r="O19" s="17" t="s">
        <v>181</v>
      </c>
      <c r="P19" s="17">
        <v>1</v>
      </c>
      <c r="Q19" s="17">
        <v>0</v>
      </c>
      <c r="R19" s="17">
        <v>0</v>
      </c>
      <c r="S19" s="17">
        <v>0</v>
      </c>
      <c r="T19" s="17">
        <v>0</v>
      </c>
      <c r="U19" s="17">
        <v>0</v>
      </c>
      <c r="V19" s="17" t="s">
        <v>181</v>
      </c>
      <c r="W19" s="17">
        <v>0</v>
      </c>
      <c r="X19" s="17">
        <v>0</v>
      </c>
      <c r="Y19" s="17">
        <v>1</v>
      </c>
      <c r="Z19" s="17">
        <v>1</v>
      </c>
      <c r="AA19" s="17">
        <v>0</v>
      </c>
      <c r="AB19" s="17">
        <v>2</v>
      </c>
    </row>
    <row r="20" spans="1:28" s="2" customFormat="1" ht="41.4" x14ac:dyDescent="0.3">
      <c r="A20" s="12" t="str">
        <f>Fwy_Beneficios!A20</f>
        <v>Autopista </v>
      </c>
      <c r="B20" s="12" t="str">
        <f>Fwy_Beneficios!B20</f>
        <v>Mejoras en la autopista </v>
      </c>
      <c r="C20" s="12" t="str">
        <f>Fwy_Beneficios!C20</f>
        <v>LB-ELA_0180</v>
      </c>
      <c r="D20" s="12" t="str">
        <f>Fwy_Beneficios!D20</f>
        <v>I-710 Truck Bypass Lanes</v>
      </c>
      <c r="E20" s="12" t="str">
        <f>Fwy_Beneficios!E20</f>
        <v xml:space="preserve">Construct truck bypass lanes on I-710 between Willow Street and Del Amo Boulevard.  The purpose of the improvement would be to separate cars from trucks through the congested I-710/I-405 interchange for purposes of safety and mobility.  </v>
      </c>
      <c r="F20" s="12">
        <f>Fwy_Beneficios!F20</f>
        <v>196</v>
      </c>
      <c r="G20" s="12" t="str">
        <f>Fwy_Beneficios!G20</f>
        <v>SHOPP </v>
      </c>
      <c r="H20" s="12" t="str">
        <f>Fwy_Beneficios!H20</f>
        <v>Long Beach </v>
      </c>
      <c r="I20" s="17">
        <v>1</v>
      </c>
      <c r="J20" s="17">
        <v>3</v>
      </c>
      <c r="K20" s="17">
        <v>0</v>
      </c>
      <c r="L20" s="17">
        <v>0</v>
      </c>
      <c r="M20" s="17">
        <v>1</v>
      </c>
      <c r="N20" s="17">
        <v>0</v>
      </c>
      <c r="O20" s="17">
        <v>0</v>
      </c>
      <c r="P20" s="17">
        <v>3</v>
      </c>
      <c r="Q20" s="17">
        <v>1</v>
      </c>
      <c r="R20" s="17">
        <v>0</v>
      </c>
      <c r="S20" s="17">
        <v>2</v>
      </c>
      <c r="T20" s="17">
        <v>0</v>
      </c>
      <c r="U20" s="17">
        <v>1</v>
      </c>
      <c r="V20" s="17" t="s">
        <v>181</v>
      </c>
      <c r="W20" s="17">
        <v>0</v>
      </c>
      <c r="X20" s="17">
        <v>2</v>
      </c>
      <c r="Y20" s="17">
        <v>9</v>
      </c>
      <c r="Z20" s="17">
        <v>3</v>
      </c>
      <c r="AA20" s="17">
        <v>2</v>
      </c>
      <c r="AB20" s="17">
        <v>14</v>
      </c>
    </row>
    <row r="21" spans="1:28" s="2" customFormat="1" ht="41.4" x14ac:dyDescent="0.3">
      <c r="A21" s="12" t="str">
        <f>Fwy_Beneficios!A21</f>
        <v>Autopista </v>
      </c>
      <c r="B21" s="12" t="str">
        <f>Fwy_Beneficios!B21</f>
        <v>Mejoras en la autopista </v>
      </c>
      <c r="C21" s="12" t="str">
        <f>Fwy_Beneficios!C21</f>
        <v>LB-ELA_0181</v>
      </c>
      <c r="D21" s="12" t="str">
        <f>Fwy_Beneficios!D21</f>
        <v xml:space="preserve">Freeway Lids, Caps, and Widened Bridge Decks </v>
      </c>
      <c r="E21" s="12" t="str">
        <f>Fwy_Beneficios!E21</f>
        <v>Widen arterial bridge decks at key locations over the I-710 Freeway/LA River Channel to provide “land islands,” “urban parklets,” and “green belt” connections over I-710 and the LA River.  Include pedestrian / bicycle pathways.</v>
      </c>
      <c r="F21" s="12">
        <f>Fwy_Beneficios!F21</f>
        <v>197</v>
      </c>
      <c r="G21" s="12" t="str">
        <f>Fwy_Beneficios!G21</f>
        <v>SHOPP </v>
      </c>
      <c r="H21" s="12" t="str">
        <f>Fwy_Beneficios!H21</f>
        <v>Múltiples jurisdicciones </v>
      </c>
      <c r="I21" s="17">
        <v>2</v>
      </c>
      <c r="J21" s="17">
        <v>2</v>
      </c>
      <c r="K21" s="17" t="s">
        <v>181</v>
      </c>
      <c r="L21" s="17" t="s">
        <v>181</v>
      </c>
      <c r="M21" s="17" t="s">
        <v>181</v>
      </c>
      <c r="N21" s="17">
        <v>0</v>
      </c>
      <c r="O21" s="17">
        <v>0</v>
      </c>
      <c r="P21" s="17">
        <v>3</v>
      </c>
      <c r="Q21" s="17">
        <v>0</v>
      </c>
      <c r="R21" s="17">
        <v>0</v>
      </c>
      <c r="S21" s="17">
        <v>0</v>
      </c>
      <c r="T21" s="17">
        <v>0</v>
      </c>
      <c r="U21" s="17">
        <v>0</v>
      </c>
      <c r="V21" s="17">
        <v>0</v>
      </c>
      <c r="W21" s="17">
        <v>0</v>
      </c>
      <c r="X21" s="17">
        <v>0</v>
      </c>
      <c r="Y21" s="17">
        <v>4</v>
      </c>
      <c r="Z21" s="17">
        <v>3</v>
      </c>
      <c r="AA21" s="17">
        <v>0</v>
      </c>
      <c r="AB21" s="17">
        <v>7</v>
      </c>
    </row>
    <row r="22" spans="1:28" s="2" customFormat="1" ht="41.4" x14ac:dyDescent="0.3">
      <c r="A22" s="12" t="str">
        <f>Fwy_Beneficios!A22</f>
        <v>Autopista </v>
      </c>
      <c r="B22" s="12" t="str">
        <f>Fwy_Beneficios!B22</f>
        <v>Servicios de autopista / ITS </v>
      </c>
      <c r="C22" s="12" t="str">
        <f>Fwy_Beneficios!C22</f>
        <v>LB-ELA_0039</v>
      </c>
      <c r="D22" s="12">
        <f>Fwy_Beneficios!D22</f>
        <v>0</v>
      </c>
      <c r="E22" s="12" t="str">
        <f>Fwy_Beneficios!E22</f>
        <v xml:space="preserve">I-710, MP R6.0-14.1. In Long Beach and Compton, from Shoreline Drive to north of Alondra Boulevard. Enhance highway worker safety by constructing Maintenance Vehicle Pullouts (MVPs), upgrading guardrail and end treatments, paving beyond the gore, installing erosion control and replacing pull boxes. </v>
      </c>
      <c r="F22" s="12">
        <f>Fwy_Beneficios!F22</f>
        <v>198</v>
      </c>
      <c r="G22" s="12" t="str">
        <f>Fwy_Beneficios!G22</f>
        <v>Encuesta SHOPP, SPP </v>
      </c>
      <c r="H22" s="12" t="str">
        <f>Fwy_Beneficios!H22</f>
        <v>Long Beach/Compton </v>
      </c>
      <c r="I22" s="17">
        <v>0</v>
      </c>
      <c r="J22" s="17">
        <v>0</v>
      </c>
      <c r="K22" s="17">
        <v>0</v>
      </c>
      <c r="L22" s="17">
        <v>0</v>
      </c>
      <c r="M22" s="17" t="s">
        <v>181</v>
      </c>
      <c r="N22" s="17">
        <v>0</v>
      </c>
      <c r="O22" s="17">
        <v>0</v>
      </c>
      <c r="P22" s="17">
        <v>1</v>
      </c>
      <c r="Q22" s="17">
        <v>0</v>
      </c>
      <c r="R22" s="17">
        <v>0</v>
      </c>
      <c r="S22" s="17">
        <v>0</v>
      </c>
      <c r="T22" s="17">
        <v>0</v>
      </c>
      <c r="U22" s="17" t="s">
        <v>181</v>
      </c>
      <c r="V22" s="17" t="s">
        <v>181</v>
      </c>
      <c r="W22" s="17">
        <v>0</v>
      </c>
      <c r="X22" s="17">
        <v>0</v>
      </c>
      <c r="Y22" s="17">
        <v>0</v>
      </c>
      <c r="Z22" s="17">
        <v>1</v>
      </c>
      <c r="AA22" s="17">
        <v>0</v>
      </c>
      <c r="AB22" s="17">
        <v>1</v>
      </c>
    </row>
    <row r="23" spans="1:28" s="2" customFormat="1" ht="55.2" x14ac:dyDescent="0.3">
      <c r="A23" s="12" t="str">
        <f>Fwy_Beneficios!A23</f>
        <v>Autopista </v>
      </c>
      <c r="B23" s="12" t="str">
        <f>Fwy_Beneficios!B23</f>
        <v>Servicios de autopista / ITS </v>
      </c>
      <c r="C23" s="12" t="str">
        <f>Fwy_Beneficios!C23</f>
        <v>LB-ELA_0046</v>
      </c>
      <c r="D23" s="12">
        <f>Fwy_Beneficios!D23</f>
        <v>0</v>
      </c>
      <c r="E23" s="12" t="str">
        <f>Fwy_Beneficios!E23</f>
        <v>I-405. In and near the cities of Long Beach, Signal Hill, Los Angeles, and Carson, rehabilitate pavement, upgrade signs, rehabilitate bridge, upgrade lighting, improve safety, rehabilitate Transportation Management System (TMS) elements and replace copper cabling with fiber, rehabilitate culverts, and upgrade facilities to Americans with Disabilities Act (ADA) standards.</v>
      </c>
      <c r="F23" s="12">
        <f>Fwy_Beneficios!F23</f>
        <v>199</v>
      </c>
      <c r="G23" s="12" t="str">
        <f>Fwy_Beneficios!G23</f>
        <v>Ciudad de Long Beach/COG, Cartografía de SPP </v>
      </c>
      <c r="H23" s="12" t="str">
        <f>Fwy_Beneficios!H23</f>
        <v>Múltiples jurisdicciones </v>
      </c>
      <c r="I23" s="17">
        <v>0</v>
      </c>
      <c r="J23" s="17">
        <v>0</v>
      </c>
      <c r="K23" s="17" t="s">
        <v>181</v>
      </c>
      <c r="L23" s="17" t="s">
        <v>181</v>
      </c>
      <c r="M23" s="17" t="s">
        <v>181</v>
      </c>
      <c r="N23" s="17">
        <v>0</v>
      </c>
      <c r="O23" s="17" t="s">
        <v>181</v>
      </c>
      <c r="P23" s="17">
        <v>1</v>
      </c>
      <c r="Q23" s="17">
        <v>0</v>
      </c>
      <c r="R23" s="17">
        <v>0</v>
      </c>
      <c r="S23" s="17" t="s">
        <v>181</v>
      </c>
      <c r="T23" s="17" t="s">
        <v>181</v>
      </c>
      <c r="U23" s="17" t="s">
        <v>181</v>
      </c>
      <c r="V23" s="17" t="s">
        <v>181</v>
      </c>
      <c r="W23" s="17" t="s">
        <v>181</v>
      </c>
      <c r="X23" s="17">
        <v>2</v>
      </c>
      <c r="Y23" s="17">
        <v>2</v>
      </c>
      <c r="Z23" s="17">
        <v>1</v>
      </c>
      <c r="AA23" s="17">
        <v>0</v>
      </c>
      <c r="AB23" s="17">
        <v>3</v>
      </c>
    </row>
    <row r="24" spans="1:28" s="2" customFormat="1" ht="41.4" x14ac:dyDescent="0.3">
      <c r="A24" s="12" t="str">
        <f>Fwy_Beneficios!A24</f>
        <v>Autopista </v>
      </c>
      <c r="B24" s="12" t="str">
        <f>Fwy_Beneficios!B24</f>
        <v>Servicios de autopista / ITS </v>
      </c>
      <c r="C24" s="12" t="str">
        <f>Fwy_Beneficios!C24</f>
        <v>LB-ELA_0048</v>
      </c>
      <c r="D24" s="12">
        <f>Fwy_Beneficios!D24</f>
        <v>0</v>
      </c>
      <c r="E24" s="12" t="str">
        <f>Fwy_Beneficios!E24</f>
        <v>I-105, MP R14.3. In Paramount, at Grove Street at the Garfield Avenue Pump Station. Replace pumps, add lighting, construct Maintenance Vehicle Pullouts (MVPs), and provide a fiber optic connection to the pump house.</v>
      </c>
      <c r="F24" s="12">
        <f>Fwy_Beneficios!F24</f>
        <v>200</v>
      </c>
      <c r="G24" s="12" t="str">
        <f>Fwy_Beneficios!G24</f>
        <v>Ciudad de Long Beach/COG </v>
      </c>
      <c r="H24" s="12" t="str">
        <f>Fwy_Beneficios!H24</f>
        <v>Paramount </v>
      </c>
      <c r="I24" s="17">
        <v>0</v>
      </c>
      <c r="J24" s="17">
        <v>0</v>
      </c>
      <c r="K24" s="17" t="s">
        <v>181</v>
      </c>
      <c r="L24" s="17" t="s">
        <v>181</v>
      </c>
      <c r="M24" s="17" t="s">
        <v>181</v>
      </c>
      <c r="N24" s="17">
        <v>0</v>
      </c>
      <c r="O24" s="17" t="s">
        <v>181</v>
      </c>
      <c r="P24" s="17">
        <v>1</v>
      </c>
      <c r="Q24" s="17" t="s">
        <v>181</v>
      </c>
      <c r="R24" s="17">
        <v>0</v>
      </c>
      <c r="S24" s="17">
        <v>0</v>
      </c>
      <c r="T24" s="17">
        <v>0</v>
      </c>
      <c r="U24" s="17" t="s">
        <v>181</v>
      </c>
      <c r="V24" s="17" t="s">
        <v>181</v>
      </c>
      <c r="W24" s="17">
        <v>0</v>
      </c>
      <c r="X24" s="17">
        <v>0</v>
      </c>
      <c r="Y24" s="17">
        <v>0</v>
      </c>
      <c r="Z24" s="17">
        <v>1</v>
      </c>
      <c r="AA24" s="17">
        <v>0</v>
      </c>
      <c r="AB24" s="17">
        <v>1</v>
      </c>
    </row>
    <row r="25" spans="1:28" s="2" customFormat="1" ht="55.2" x14ac:dyDescent="0.3">
      <c r="A25" s="12" t="str">
        <f>Fwy_Beneficios!A25</f>
        <v>Autopista </v>
      </c>
      <c r="B25" s="12" t="str">
        <f>Fwy_Beneficios!B25</f>
        <v>Servicios de autopista / ITS </v>
      </c>
      <c r="C25" s="12" t="str">
        <f>Fwy_Beneficios!C25</f>
        <v>LB-ELA_0049</v>
      </c>
      <c r="D25" s="12">
        <f>Fwy_Beneficios!D25</f>
        <v>0</v>
      </c>
      <c r="E25" s="12" t="str">
        <f>Fwy_Beneficios!E25</f>
        <v>I-710, MP 18.7-19.6. In South Gate and Bell Gardens, at the South Gate Pump Plant and the Florence Avenue Pump Plant; also in Downey on Route 105 at the Ardis Avenue Pump Plant (PM R16.48). Upgrade pump plants.</v>
      </c>
      <c r="F25" s="12">
        <f>Fwy_Beneficios!F25</f>
        <v>201</v>
      </c>
      <c r="G25" s="12" t="str">
        <f>Fwy_Beneficios!G25</f>
        <v>Ciudad de Long Beach/COG, Moción I-710 5.1/5.2 Concepto de acción temprana </v>
      </c>
      <c r="H25" s="12" t="str">
        <f>Fwy_Beneficios!H25</f>
        <v>South Gate/Bell Gardens/Downey </v>
      </c>
      <c r="I25" s="17">
        <v>0</v>
      </c>
      <c r="J25" s="17">
        <v>0</v>
      </c>
      <c r="K25" s="17" t="s">
        <v>181</v>
      </c>
      <c r="L25" s="17" t="s">
        <v>181</v>
      </c>
      <c r="M25" s="17" t="s">
        <v>181</v>
      </c>
      <c r="N25" s="17">
        <v>0</v>
      </c>
      <c r="O25" s="17" t="s">
        <v>181</v>
      </c>
      <c r="P25" s="17">
        <v>1</v>
      </c>
      <c r="Q25" s="17" t="s">
        <v>181</v>
      </c>
      <c r="R25" s="17">
        <v>0</v>
      </c>
      <c r="S25" s="17">
        <v>0</v>
      </c>
      <c r="T25" s="17">
        <v>0</v>
      </c>
      <c r="U25" s="17" t="s">
        <v>181</v>
      </c>
      <c r="V25" s="17" t="s">
        <v>181</v>
      </c>
      <c r="W25" s="17">
        <v>0</v>
      </c>
      <c r="X25" s="17">
        <v>0</v>
      </c>
      <c r="Y25" s="17">
        <v>0</v>
      </c>
      <c r="Z25" s="17">
        <v>1</v>
      </c>
      <c r="AA25" s="17">
        <v>0</v>
      </c>
      <c r="AB25" s="17">
        <v>1</v>
      </c>
    </row>
    <row r="26" spans="1:28" s="2" customFormat="1" ht="27.6" x14ac:dyDescent="0.3">
      <c r="A26" s="12" t="str">
        <f>Fwy_Beneficios!A26</f>
        <v>Autopista </v>
      </c>
      <c r="B26" s="12" t="str">
        <f>Fwy_Beneficios!B26</f>
        <v>Servicios de autopista / ITS </v>
      </c>
      <c r="C26" s="12" t="str">
        <f>Fwy_Beneficios!C26</f>
        <v>LB-ELA_0050</v>
      </c>
      <c r="D26" s="12">
        <f>Fwy_Beneficios!D26</f>
        <v>0</v>
      </c>
      <c r="E26" s="12" t="str">
        <f>Fwy_Beneficios!E26</f>
        <v>Route 91. In the cities of Carson, Compton, Long Beach, and Bellflower.  Upgrade overhead signs and sign structures, rehabilitate landscaping, and enhance highway worker safety.</v>
      </c>
      <c r="F26" s="12">
        <f>Fwy_Beneficios!F26</f>
        <v>202</v>
      </c>
      <c r="G26" s="12" t="str">
        <f>Fwy_Beneficios!G26</f>
        <v>Encuesta SPP </v>
      </c>
      <c r="H26" s="12" t="str">
        <f>Fwy_Beneficios!H26</f>
        <v>Múltiples jurisdicciones </v>
      </c>
      <c r="I26" s="17">
        <v>0</v>
      </c>
      <c r="J26" s="17">
        <v>0</v>
      </c>
      <c r="K26" s="17" t="s">
        <v>181</v>
      </c>
      <c r="L26" s="17" t="s">
        <v>181</v>
      </c>
      <c r="M26" s="17" t="s">
        <v>181</v>
      </c>
      <c r="N26" s="17">
        <v>0</v>
      </c>
      <c r="O26" s="17" t="s">
        <v>181</v>
      </c>
      <c r="P26" s="17">
        <v>1</v>
      </c>
      <c r="Q26" s="17">
        <v>0</v>
      </c>
      <c r="R26" s="17">
        <v>0</v>
      </c>
      <c r="S26" s="17" t="s">
        <v>181</v>
      </c>
      <c r="T26" s="17" t="s">
        <v>181</v>
      </c>
      <c r="U26" s="17">
        <v>0</v>
      </c>
      <c r="V26" s="17" t="s">
        <v>181</v>
      </c>
      <c r="W26" s="17" t="s">
        <v>181</v>
      </c>
      <c r="X26" s="17">
        <v>0</v>
      </c>
      <c r="Y26" s="17">
        <v>0</v>
      </c>
      <c r="Z26" s="17">
        <v>1</v>
      </c>
      <c r="AA26" s="17">
        <v>0</v>
      </c>
      <c r="AB26" s="17">
        <v>1</v>
      </c>
    </row>
    <row r="27" spans="1:28" s="2" customFormat="1" ht="41.4" x14ac:dyDescent="0.3">
      <c r="A27" s="12" t="str">
        <f>Fwy_Beneficios!A27</f>
        <v>Autopista </v>
      </c>
      <c r="B27" s="12" t="str">
        <f>Fwy_Beneficios!B27</f>
        <v>Servicios de autopista / ITS </v>
      </c>
      <c r="C27" s="12" t="str">
        <f>Fwy_Beneficios!C27</f>
        <v>LB-ELA_0052</v>
      </c>
      <c r="D27" s="12">
        <f>Fwy_Beneficios!D27</f>
        <v>0</v>
      </c>
      <c r="E27" s="12" t="str">
        <f>Fwy_Beneficios!E27</f>
        <v>Route 47. In Long Beach from Route 710 to north of Route 710 (PM 3.497/3.58).  Upgrade Transportation Management System (TMS) elements, replace fiber optic cable, and connect upgraded equipment to communication hubs.</v>
      </c>
      <c r="F27" s="12">
        <f>Fwy_Beneficios!F27</f>
        <v>203</v>
      </c>
      <c r="G27" s="12" t="str">
        <f>Fwy_Beneficios!G27</f>
        <v>Encuesta SPP </v>
      </c>
      <c r="H27" s="12" t="str">
        <f>Fwy_Beneficios!H27</f>
        <v>Wilmington </v>
      </c>
      <c r="I27" s="17">
        <v>0</v>
      </c>
      <c r="J27" s="17">
        <v>0</v>
      </c>
      <c r="K27" s="17">
        <v>0</v>
      </c>
      <c r="L27" s="17">
        <v>0</v>
      </c>
      <c r="M27" s="17" t="s">
        <v>181</v>
      </c>
      <c r="N27" s="17">
        <v>0</v>
      </c>
      <c r="O27" s="17">
        <v>0</v>
      </c>
      <c r="P27" s="17">
        <v>1</v>
      </c>
      <c r="Q27" s="17">
        <v>0</v>
      </c>
      <c r="R27" s="17">
        <v>0</v>
      </c>
      <c r="S27" s="17" t="s">
        <v>181</v>
      </c>
      <c r="T27" s="17" t="s">
        <v>181</v>
      </c>
      <c r="U27" s="17" t="s">
        <v>181</v>
      </c>
      <c r="V27" s="17" t="s">
        <v>181</v>
      </c>
      <c r="W27" s="17" t="s">
        <v>181</v>
      </c>
      <c r="X27" s="17" t="s">
        <v>181</v>
      </c>
      <c r="Y27" s="17">
        <v>0</v>
      </c>
      <c r="Z27" s="17">
        <v>1</v>
      </c>
      <c r="AA27" s="17">
        <v>0</v>
      </c>
      <c r="AB27" s="17">
        <v>1</v>
      </c>
    </row>
    <row r="28" spans="1:28" s="2" customFormat="1" ht="41.4" x14ac:dyDescent="0.3">
      <c r="A28" s="12" t="str">
        <f>Fwy_Beneficios!A28</f>
        <v>Autopista </v>
      </c>
      <c r="B28" s="12" t="str">
        <f>Fwy_Beneficios!B28</f>
        <v>Servicios de autopista / ITS </v>
      </c>
      <c r="C28" s="12" t="str">
        <f>Fwy_Beneficios!C28</f>
        <v>LB-ELA_0054</v>
      </c>
      <c r="D28" s="12">
        <f>Fwy_Beneficios!D28</f>
        <v>0</v>
      </c>
      <c r="E28" s="12" t="str">
        <f>Fwy_Beneficios!E28</f>
        <v>I-710, MP 24.7. Near the neighborhood of East Los Angeles, at Humphrey Maintenance Station at 102 South Humphreys Avenue.  Construct a new office building, an equipment storage building, and a Zero Emission Vehicle (ZEV) charging station and demolish an existing building.</v>
      </c>
      <c r="F28" s="12">
        <f>Fwy_Beneficios!F28</f>
        <v>204</v>
      </c>
      <c r="G28" s="12" t="str">
        <f>Fwy_Beneficios!G28</f>
        <v>Encuesta SPP, Comité ad hoc COG </v>
      </c>
      <c r="H28" s="12" t="str">
        <f>Fwy_Beneficios!H28</f>
        <v>East Los Angeles </v>
      </c>
      <c r="I28" s="17">
        <v>0</v>
      </c>
      <c r="J28" s="17">
        <v>1</v>
      </c>
      <c r="K28" s="17" t="s">
        <v>181</v>
      </c>
      <c r="L28" s="17" t="s">
        <v>181</v>
      </c>
      <c r="M28" s="17" t="s">
        <v>181</v>
      </c>
      <c r="N28" s="17">
        <v>0</v>
      </c>
      <c r="O28" s="17" t="s">
        <v>181</v>
      </c>
      <c r="P28" s="17">
        <v>1</v>
      </c>
      <c r="Q28" s="17" t="s">
        <v>181</v>
      </c>
      <c r="R28" s="17">
        <v>0</v>
      </c>
      <c r="S28" s="17">
        <v>1</v>
      </c>
      <c r="T28" s="17">
        <v>0</v>
      </c>
      <c r="U28" s="17" t="s">
        <v>181</v>
      </c>
      <c r="V28" s="17" t="s">
        <v>181</v>
      </c>
      <c r="W28" s="17">
        <v>0</v>
      </c>
      <c r="X28" s="17">
        <v>1</v>
      </c>
      <c r="Y28" s="17">
        <v>3</v>
      </c>
      <c r="Z28" s="17">
        <v>1</v>
      </c>
      <c r="AA28" s="17">
        <v>0</v>
      </c>
      <c r="AB28" s="17">
        <v>4</v>
      </c>
    </row>
    <row r="29" spans="1:28" s="2" customFormat="1" ht="55.2" x14ac:dyDescent="0.3">
      <c r="A29" s="12" t="str">
        <f>Fwy_Beneficios!A29</f>
        <v>Autopista </v>
      </c>
      <c r="B29" s="12" t="str">
        <f>Fwy_Beneficios!B29</f>
        <v>Servicios de autopista / ITS </v>
      </c>
      <c r="C29" s="12" t="str">
        <f>Fwy_Beneficios!C29</f>
        <v>LB-ELA_0137</v>
      </c>
      <c r="D29" s="12" t="str">
        <f>Fwy_Beneficios!D29</f>
        <v>Freeway Soundwalls</v>
      </c>
      <c r="E29" s="12" t="str">
        <f>Fwy_Beneficios!E29</f>
        <v>Build higher soundwalls to protect residents from air pollution, noise, and other impacts (Design Package 2, Design Package 3).  Perform noise studies for all remaining walls along I-710 that are less than 16 feet high to identify additional, feasible soundwall projects that would realize the greatest benefits for impacted residents and other sensitive receivers.</v>
      </c>
      <c r="F29" s="12">
        <f>Fwy_Beneficios!F29</f>
        <v>205</v>
      </c>
      <c r="G29" s="12" t="str">
        <f>Fwy_Beneficios!G29</f>
        <v>Encuesta SPP, Comité Consultivo, Grupo de Trabajo de Equidad </v>
      </c>
      <c r="H29" s="12" t="str">
        <f>Fwy_Beneficios!H29</f>
        <v>Múltiples jurisdicciones </v>
      </c>
      <c r="I29" s="17">
        <v>0</v>
      </c>
      <c r="J29" s="17">
        <v>2</v>
      </c>
      <c r="K29" s="17" t="s">
        <v>181</v>
      </c>
      <c r="L29" s="17" t="s">
        <v>181</v>
      </c>
      <c r="M29" s="17" t="s">
        <v>181</v>
      </c>
      <c r="N29" s="17">
        <v>0</v>
      </c>
      <c r="O29" s="17" t="s">
        <v>181</v>
      </c>
      <c r="P29" s="17">
        <v>2</v>
      </c>
      <c r="Q29" s="17" t="s">
        <v>181</v>
      </c>
      <c r="R29" s="17">
        <v>0</v>
      </c>
      <c r="S29" s="17">
        <v>0</v>
      </c>
      <c r="T29" s="17">
        <v>0</v>
      </c>
      <c r="U29" s="17">
        <v>0</v>
      </c>
      <c r="V29" s="17" t="s">
        <v>181</v>
      </c>
      <c r="W29" s="17">
        <v>0</v>
      </c>
      <c r="X29" s="17">
        <v>0</v>
      </c>
      <c r="Y29" s="17">
        <v>2</v>
      </c>
      <c r="Z29" s="17">
        <v>2</v>
      </c>
      <c r="AA29" s="17">
        <v>0</v>
      </c>
      <c r="AB29" s="17">
        <v>4</v>
      </c>
    </row>
    <row r="30" spans="1:28" s="2" customFormat="1" ht="55.2" x14ac:dyDescent="0.3">
      <c r="A30" s="12" t="str">
        <f>Fwy_Beneficios!A30</f>
        <v>Autopista </v>
      </c>
      <c r="B30" s="12" t="str">
        <f>Fwy_Beneficios!B30</f>
        <v>Servicios de autopista / ITS </v>
      </c>
      <c r="C30" s="12" t="str">
        <f>Fwy_Beneficios!C30</f>
        <v>LB-ELA_0155</v>
      </c>
      <c r="D30" s="12" t="str">
        <f>Fwy_Beneficios!D30</f>
        <v>Drought Tolerant Landscaping, Hardscaping and Aesthetic Features along I-710</v>
      </c>
      <c r="E30" s="12" t="str">
        <f>Fwy_Beneficios!E30</f>
        <v xml:space="preserve">Provide drought tolerant landscaping within existing, available right-of-way along I-710.  Where needed, add context sensitive lighting features and additional signage to improve safety.  Include hardscaping and other aesthetic features to improve the attractiveness of the freeway for users and for adjacent land uses/communities.  </v>
      </c>
      <c r="F30" s="12">
        <f>Fwy_Beneficios!F30</f>
        <v>206</v>
      </c>
      <c r="G30" s="12" t="str">
        <f>Fwy_Beneficios!G30</f>
        <v>Encuesta SPP </v>
      </c>
      <c r="H30" s="12" t="str">
        <f>Fwy_Beneficios!H30</f>
        <v>Múltiples jurisdicciones </v>
      </c>
      <c r="I30" s="17">
        <v>0</v>
      </c>
      <c r="J30" s="17">
        <v>1</v>
      </c>
      <c r="K30" s="17" t="s">
        <v>181</v>
      </c>
      <c r="L30" s="17" t="s">
        <v>181</v>
      </c>
      <c r="M30" s="17" t="s">
        <v>181</v>
      </c>
      <c r="N30" s="17">
        <v>0</v>
      </c>
      <c r="O30" s="17" t="s">
        <v>181</v>
      </c>
      <c r="P30" s="17">
        <v>0</v>
      </c>
      <c r="Q30" s="17" t="s">
        <v>181</v>
      </c>
      <c r="R30" s="17">
        <v>0</v>
      </c>
      <c r="S30" s="17">
        <v>0</v>
      </c>
      <c r="T30" s="17">
        <v>0</v>
      </c>
      <c r="U30" s="17">
        <v>0</v>
      </c>
      <c r="V30" s="17" t="s">
        <v>181</v>
      </c>
      <c r="W30" s="17">
        <v>0</v>
      </c>
      <c r="X30" s="17">
        <v>0</v>
      </c>
      <c r="Y30" s="17">
        <v>1</v>
      </c>
      <c r="Z30" s="17">
        <v>0</v>
      </c>
      <c r="AA30" s="17">
        <v>0</v>
      </c>
      <c r="AB30" s="17">
        <v>1</v>
      </c>
    </row>
    <row r="31" spans="1:28" s="2" customFormat="1" ht="110.4" x14ac:dyDescent="0.3">
      <c r="A31" s="12" t="str">
        <f>Fwy_Beneficios!A31</f>
        <v>Autopista </v>
      </c>
      <c r="B31" s="12" t="str">
        <f>Fwy_Beneficios!B31</f>
        <v>Servicios de autopista / ITS </v>
      </c>
      <c r="C31" s="12" t="str">
        <f>Fwy_Beneficios!C31</f>
        <v>LB-ELA_0157</v>
      </c>
      <c r="D31" s="12" t="str">
        <f>Fwy_Beneficios!D31</f>
        <v>I-710 Particulate Matter (PM) Reduction Pilot Project</v>
      </c>
      <c r="E31" s="12" t="str">
        <f>Fwy_Beneficios!E31</f>
        <v xml:space="preserve">Implement a pilot project on I-710 to deploy and evaluate measures to reduce exposure of nearby populations to particulate matter, specifically localized sources of entrained/fugitive dust, tire wear, and brake wear associated with traffic on the freeway.  These measures may include roadside vegetation barriers within available Caltrans’ right-of-way, air filters for nearby schools or community facilities, pavement materials, frequent street-sweeping, and deployment of air quality monitoring systems, among others.  In addition, include options to examine the effectiveness of “cool pavement” applications to reduce heat island effects.  As part of the work plan, the pilot project would include a study element to assess and document the efficacy of the various measures.  </v>
      </c>
      <c r="F31" s="12">
        <f>Fwy_Beneficios!F31</f>
        <v>207</v>
      </c>
      <c r="G31" s="12" t="str">
        <f>Fwy_Beneficios!G31</f>
        <v>Encuesta SPP, Comité Consultivo </v>
      </c>
      <c r="H31" s="12" t="str">
        <f>Fwy_Beneficios!H31</f>
        <v>Múltiples jurisdicciones </v>
      </c>
      <c r="I31" s="17">
        <v>0</v>
      </c>
      <c r="J31" s="17">
        <v>0</v>
      </c>
      <c r="K31" s="17" t="s">
        <v>181</v>
      </c>
      <c r="L31" s="17" t="s">
        <v>181</v>
      </c>
      <c r="M31" s="17" t="s">
        <v>181</v>
      </c>
      <c r="N31" s="17">
        <v>0</v>
      </c>
      <c r="O31" s="17" t="s">
        <v>181</v>
      </c>
      <c r="P31" s="17">
        <v>0</v>
      </c>
      <c r="Q31" s="17" t="s">
        <v>181</v>
      </c>
      <c r="R31" s="17">
        <v>0</v>
      </c>
      <c r="S31" s="17">
        <v>0</v>
      </c>
      <c r="T31" s="17">
        <v>0</v>
      </c>
      <c r="U31" s="17">
        <v>0</v>
      </c>
      <c r="V31" s="17" t="s">
        <v>181</v>
      </c>
      <c r="W31" s="17">
        <v>0</v>
      </c>
      <c r="X31" s="17">
        <v>0</v>
      </c>
      <c r="Y31" s="17">
        <v>0</v>
      </c>
      <c r="Z31" s="17">
        <v>0</v>
      </c>
      <c r="AA31" s="17">
        <v>0</v>
      </c>
      <c r="AB31" s="17">
        <v>0</v>
      </c>
    </row>
    <row r="32" spans="1:28" s="2" customFormat="1" ht="55.2" x14ac:dyDescent="0.3">
      <c r="A32" s="12" t="str">
        <f>Fwy_Beneficios!A32</f>
        <v>Autopista </v>
      </c>
      <c r="B32" s="12" t="str">
        <f>Fwy_Beneficios!B32</f>
        <v>Servicios de autopista / ITS </v>
      </c>
      <c r="C32" s="12" t="str">
        <f>Fwy_Beneficios!C32</f>
        <v>LB-ELA_0188</v>
      </c>
      <c r="D32" s="12" t="str">
        <f>Fwy_Beneficios!D32</f>
        <v>Freeway Landscaping / Maintenance</v>
      </c>
      <c r="E32" s="12" t="str">
        <f>Fwy_Beneficios!E32</f>
        <v>Ongoing Caltrans Program that ensures that maintenance projects and activities such as trash removal, landscaping, provision of drought-resistant vegetation, and graffiti removal take place on a regular basis within state, public rights of way in the LB-ELA Corridor.  Ensure that the agency dedicates sufficient resources for this effort.</v>
      </c>
      <c r="F32" s="12">
        <f>Fwy_Beneficios!F32</f>
        <v>208</v>
      </c>
      <c r="G32" s="12" t="str">
        <f>Fwy_Beneficios!G32</f>
        <v>Encuesta SPP </v>
      </c>
      <c r="H32" s="12" t="str">
        <f>Fwy_Beneficios!H32</f>
        <v>Área de estudio </v>
      </c>
      <c r="I32" s="17">
        <v>0</v>
      </c>
      <c r="J32" s="17">
        <v>0</v>
      </c>
      <c r="K32" s="17" t="s">
        <v>181</v>
      </c>
      <c r="L32" s="17" t="s">
        <v>181</v>
      </c>
      <c r="M32" s="17" t="s">
        <v>181</v>
      </c>
      <c r="N32" s="17">
        <v>0</v>
      </c>
      <c r="O32" s="17" t="s">
        <v>181</v>
      </c>
      <c r="P32" s="17">
        <v>0</v>
      </c>
      <c r="Q32" s="17">
        <v>0</v>
      </c>
      <c r="R32" s="17">
        <v>0</v>
      </c>
      <c r="S32" s="17">
        <v>0</v>
      </c>
      <c r="T32" s="17">
        <v>0</v>
      </c>
      <c r="U32" s="17">
        <v>0</v>
      </c>
      <c r="V32" s="17" t="s">
        <v>181</v>
      </c>
      <c r="W32" s="17">
        <v>0</v>
      </c>
      <c r="X32" s="17">
        <v>0</v>
      </c>
      <c r="Y32" s="17">
        <v>0</v>
      </c>
      <c r="Z32" s="17">
        <v>0</v>
      </c>
      <c r="AA32" s="17">
        <v>0</v>
      </c>
      <c r="AB32" s="17">
        <v>0</v>
      </c>
    </row>
    <row r="33" spans="1:28" s="2" customFormat="1" ht="41.4" x14ac:dyDescent="0.3">
      <c r="A33" s="12" t="str">
        <f>Fwy_Beneficios!A33</f>
        <v>Autopista </v>
      </c>
      <c r="B33" s="12" t="str">
        <f>Fwy_Beneficios!B33</f>
        <v>Carriles de emisiones cero en la I-710 </v>
      </c>
      <c r="C33" s="12" t="str">
        <f>Fwy_Beneficios!C33</f>
        <v>LB-ELA_0154</v>
      </c>
      <c r="D33" s="12" t="str">
        <f>Fwy_Beneficios!D33</f>
        <v>I-710 Zero-Emission Truck Travel Zone Restriction</v>
      </c>
      <c r="E33" s="12" t="str">
        <f>Fwy_Beneficios!E33</f>
        <v xml:space="preserve">Establish a zero-emission truck-only travel zone on I-710.  Only zero emissions trucks would be able to travel on I-710, while diesel and near-zero emissions heavy duty trucks would be excluded.  No new lanes would be added to the existing footprint of I-710.  No restrictions would be placed on autos.  </v>
      </c>
      <c r="F33" s="12">
        <f>Fwy_Beneficios!F33</f>
        <v>209</v>
      </c>
      <c r="G33" s="12" t="str">
        <f>Fwy_Beneficios!G33</f>
        <v>Encuesta SPP </v>
      </c>
      <c r="H33" s="12" t="str">
        <f>Fwy_Beneficios!H33</f>
        <v>Múltiples jurisdicciones </v>
      </c>
      <c r="I33" s="17" t="s">
        <v>181</v>
      </c>
      <c r="J33" s="17" t="s">
        <v>181</v>
      </c>
      <c r="K33" s="17" t="s">
        <v>181</v>
      </c>
      <c r="L33" s="17" t="s">
        <v>181</v>
      </c>
      <c r="M33" s="17">
        <v>1</v>
      </c>
      <c r="N33" s="17">
        <v>0</v>
      </c>
      <c r="O33" s="17">
        <v>0</v>
      </c>
      <c r="P33" s="17">
        <v>0</v>
      </c>
      <c r="Q33" s="17">
        <v>0</v>
      </c>
      <c r="R33" s="17">
        <v>0</v>
      </c>
      <c r="S33" s="17" t="s">
        <v>181</v>
      </c>
      <c r="T33" s="17" t="s">
        <v>181</v>
      </c>
      <c r="U33" s="17">
        <v>0</v>
      </c>
      <c r="V33" s="17" t="s">
        <v>181</v>
      </c>
      <c r="W33" s="17" t="s">
        <v>181</v>
      </c>
      <c r="X33" s="17" t="s">
        <v>181</v>
      </c>
      <c r="Y33" s="17">
        <v>0</v>
      </c>
      <c r="Z33" s="17">
        <v>0</v>
      </c>
      <c r="AA33" s="17">
        <v>1</v>
      </c>
      <c r="AB33" s="17">
        <v>1</v>
      </c>
    </row>
    <row r="34" spans="1:28" s="2" customFormat="1" ht="41.4" x14ac:dyDescent="0.3">
      <c r="A34" s="12" t="str">
        <f>Fwy_Beneficios!A34</f>
        <v>Autopista </v>
      </c>
      <c r="B34" s="12" t="str">
        <f>Fwy_Beneficios!B34</f>
        <v>Carriles de emisiones cero en la I-710 </v>
      </c>
      <c r="C34" s="12" t="str">
        <f>Fwy_Beneficios!C34</f>
        <v>LB-ELA_0183</v>
      </c>
      <c r="D34" s="12" t="str">
        <f>Fwy_Beneficios!D34</f>
        <v>Zero Emissions Truck Lane</v>
      </c>
      <c r="E34" s="12" t="str">
        <f>Fwy_Beneficios!E34</f>
        <v xml:space="preserve">Explore options and assess the feasibility of converting the right-hand lane on I-710 to create a Zero Emissions Truck Lane.  Only zero emissions trucks would be able to travel in this lane, while fossil fuel vehicles would be excluded.  No new lanes would be added to the existing footprint of I-710.  </v>
      </c>
      <c r="F34" s="12">
        <f>Fwy_Beneficios!F34</f>
        <v>210</v>
      </c>
      <c r="G34" s="12" t="str">
        <f>Fwy_Beneficios!G34</f>
        <v>Metro, Encuesta SPP </v>
      </c>
      <c r="H34" s="12" t="str">
        <f>Fwy_Beneficios!H34</f>
        <v>Múltiples jurisdicciones </v>
      </c>
      <c r="I34" s="17">
        <v>0</v>
      </c>
      <c r="J34" s="17">
        <v>0</v>
      </c>
      <c r="K34" s="17" t="s">
        <v>181</v>
      </c>
      <c r="L34" s="17" t="s">
        <v>181</v>
      </c>
      <c r="M34" s="17">
        <v>1</v>
      </c>
      <c r="N34" s="17">
        <v>0</v>
      </c>
      <c r="O34" s="17">
        <v>0</v>
      </c>
      <c r="P34" s="17">
        <v>0</v>
      </c>
      <c r="Q34" s="17">
        <v>0</v>
      </c>
      <c r="R34" s="17">
        <v>0</v>
      </c>
      <c r="S34" s="17" t="s">
        <v>181</v>
      </c>
      <c r="T34" s="17" t="s">
        <v>181</v>
      </c>
      <c r="U34" s="17">
        <v>0</v>
      </c>
      <c r="V34" s="17" t="s">
        <v>181</v>
      </c>
      <c r="W34" s="17" t="s">
        <v>181</v>
      </c>
      <c r="X34" s="17" t="s">
        <v>181</v>
      </c>
      <c r="Y34" s="17">
        <v>0</v>
      </c>
      <c r="Z34" s="17">
        <v>0</v>
      </c>
      <c r="AA34" s="17">
        <v>1</v>
      </c>
      <c r="AB34" s="17">
        <v>1</v>
      </c>
    </row>
    <row r="35" spans="1:28" s="2" customFormat="1" ht="69" x14ac:dyDescent="0.3">
      <c r="A35" s="12" t="str">
        <f>Fwy_Beneficios!A35</f>
        <v>Autopista </v>
      </c>
      <c r="B35" s="12" t="str">
        <f>Fwy_Beneficios!B35</f>
        <v>Precios por congestionamiento </v>
      </c>
      <c r="C35" s="12" t="str">
        <f>Fwy_Beneficios!C35</f>
        <v>LB-ELA_0153</v>
      </c>
      <c r="D35" s="12" t="str">
        <f>Fwy_Beneficios!D35</f>
        <v xml:space="preserve">Congestion Pricing </v>
      </c>
      <c r="E35" s="12" t="str">
        <f>Fwy_Beneficios!E35</f>
        <v xml:space="preserve">Implement congestion pricing strategy for the I-710 freeway.  No new lanes would be added to the existing footprint of I-710.  Rather single occupant vehicles and trucks entering and exiting the freeway would be tolled by deploying an automated readers and electronic toll collection system that allows users to conveniently pay tolls using a toll tag that is mounted on the interior of their vehicle.  Carpools, zero emission trucks, and zero emission autos would travel for free.  </v>
      </c>
      <c r="F35" s="12">
        <f>Fwy_Beneficios!F35</f>
        <v>211</v>
      </c>
      <c r="G35" s="12" t="str">
        <f>Fwy_Beneficios!G35</f>
        <v>Metro, Encuesta SPP </v>
      </c>
      <c r="H35" s="12" t="str">
        <f>Fwy_Beneficios!H35</f>
        <v>Múltiples jurisdicciones </v>
      </c>
      <c r="I35" s="17" t="s">
        <v>181</v>
      </c>
      <c r="J35" s="17">
        <v>0</v>
      </c>
      <c r="K35" s="17">
        <v>0</v>
      </c>
      <c r="L35" s="17">
        <v>3</v>
      </c>
      <c r="M35" s="17">
        <v>1</v>
      </c>
      <c r="N35" s="17">
        <v>0</v>
      </c>
      <c r="O35" s="17">
        <v>3</v>
      </c>
      <c r="P35" s="17">
        <v>1</v>
      </c>
      <c r="Q35" s="17">
        <v>0</v>
      </c>
      <c r="R35" s="17">
        <v>3</v>
      </c>
      <c r="S35" s="17" t="s">
        <v>181</v>
      </c>
      <c r="T35" s="17" t="s">
        <v>181</v>
      </c>
      <c r="U35" s="17" t="s">
        <v>181</v>
      </c>
      <c r="V35" s="17">
        <v>0</v>
      </c>
      <c r="W35" s="17" t="s">
        <v>181</v>
      </c>
      <c r="X35" s="17" t="s">
        <v>181</v>
      </c>
      <c r="Y35" s="17">
        <v>0</v>
      </c>
      <c r="Z35" s="17">
        <v>1</v>
      </c>
      <c r="AA35" s="17">
        <v>10</v>
      </c>
      <c r="AB35" s="17">
        <v>11</v>
      </c>
    </row>
    <row r="36" spans="1:28" s="2" customFormat="1" ht="41.4" x14ac:dyDescent="0.3">
      <c r="A36" s="12" t="str">
        <f>Fwy_Beneficios!A36</f>
        <v>Autopista </v>
      </c>
      <c r="B36" s="12" t="str">
        <f>Fwy_Beneficios!B36</f>
        <v>Precios por congestionamiento </v>
      </c>
      <c r="C36" s="12" t="str">
        <f>Fwy_Beneficios!C36</f>
        <v>LB-ELA_0182</v>
      </c>
      <c r="D36" s="12" t="str">
        <f>Fwy_Beneficios!D36</f>
        <v>Express Lanes Strategic Initiative</v>
      </c>
      <c r="E36" s="12" t="str">
        <f>Fwy_Beneficios!E36</f>
        <v xml:space="preserve">Advance planning studies to implement express lanes on key freeways in the study area, including I-405, I-105, and SR-91.  </v>
      </c>
      <c r="F36" s="12">
        <f>Fwy_Beneficios!F36</f>
        <v>212</v>
      </c>
      <c r="G36" s="12" t="str">
        <f>Fwy_Beneficios!G36</f>
        <v>Encuesta SPP, Comité Consultivo </v>
      </c>
      <c r="H36" s="12" t="str">
        <f>Fwy_Beneficios!H36</f>
        <v>Múltiples jurisdicciones </v>
      </c>
      <c r="I36" s="17">
        <v>0</v>
      </c>
      <c r="J36" s="17" t="s">
        <v>181</v>
      </c>
      <c r="K36" s="17">
        <v>0</v>
      </c>
      <c r="L36" s="17">
        <v>0</v>
      </c>
      <c r="M36" s="17">
        <v>1</v>
      </c>
      <c r="N36" s="17">
        <v>0</v>
      </c>
      <c r="O36" s="17">
        <v>0</v>
      </c>
      <c r="P36" s="17" t="s">
        <v>181</v>
      </c>
      <c r="Q36" s="17">
        <v>2</v>
      </c>
      <c r="R36" s="17">
        <v>3</v>
      </c>
      <c r="S36" s="17">
        <v>0</v>
      </c>
      <c r="T36" s="17">
        <v>0</v>
      </c>
      <c r="U36" s="17">
        <v>1</v>
      </c>
      <c r="V36" s="17">
        <v>2</v>
      </c>
      <c r="W36" s="17">
        <v>0</v>
      </c>
      <c r="X36" s="17">
        <v>0</v>
      </c>
      <c r="Y36" s="17">
        <v>1</v>
      </c>
      <c r="Z36" s="17" t="s">
        <v>181</v>
      </c>
      <c r="AA36" s="17">
        <v>8</v>
      </c>
      <c r="AB36" s="17">
        <v>9</v>
      </c>
    </row>
    <row r="37" spans="1:28" ht="15" thickBot="1" x14ac:dyDescent="0.35">
      <c r="A37" s="4"/>
      <c r="B37" s="4"/>
      <c r="C37" s="5"/>
      <c r="D37" s="4"/>
      <c r="E37" s="6"/>
      <c r="F37" s="6"/>
      <c r="G37" s="6"/>
      <c r="H37" s="6"/>
      <c r="I37" s="6"/>
      <c r="J37" s="6"/>
      <c r="K37" s="6"/>
      <c r="L37" s="6"/>
      <c r="M37" s="6"/>
      <c r="N37" s="6"/>
      <c r="O37" s="6"/>
      <c r="P37" s="6"/>
      <c r="Q37" s="6"/>
      <c r="R37" s="6"/>
      <c r="S37" s="6"/>
      <c r="T37" s="6"/>
      <c r="U37" s="6"/>
      <c r="V37" s="6"/>
      <c r="W37" s="6"/>
      <c r="X37" s="6"/>
      <c r="Y37" s="6"/>
      <c r="Z37" s="6"/>
      <c r="AA37" s="6"/>
      <c r="AB37" s="6"/>
    </row>
  </sheetData>
  <sheetProtection sheet="1" objects="1" scenarios="1" sort="0" autoFilter="0"/>
  <protectedRanges>
    <protectedRange sqref="H1" name="Range1_3"/>
    <protectedRange sqref="B1" name="Range1_3_1"/>
    <protectedRange sqref="A1" name="Range1_2_1"/>
    <protectedRange sqref="E1" name="Range1_5_1"/>
    <protectedRange sqref="D1" name="Range1_1_1"/>
    <protectedRange sqref="C1" name="Range1_4_1"/>
  </protectedRanges>
  <autoFilter ref="A1:AB36" xr:uid="{3892BBB8-D66C-41C8-AF0D-AEF0608ACEAC}">
    <sortState xmlns:xlrd2="http://schemas.microsoft.com/office/spreadsheetml/2017/richdata2" ref="A2:AB36">
      <sortCondition ref="F2:F36"/>
    </sortState>
  </autoFilter>
  <conditionalFormatting sqref="I2:X36">
    <cfRule type="cellIs" dxfId="35" priority="1" operator="equal">
      <formula>3</formula>
    </cfRule>
    <cfRule type="cellIs" dxfId="34" priority="2" operator="equal">
      <formula>2</formula>
    </cfRule>
    <cfRule type="cellIs" dxfId="33" priority="3" operator="equal">
      <formula>1</formula>
    </cfRule>
    <cfRule type="cellIs" dxfId="32" priority="4" operator="equal">
      <formula>0</formula>
    </cfRule>
  </conditionalFormatting>
  <conditionalFormatting sqref="Y2:AB36">
    <cfRule type="colorScale" priority="5">
      <colorScale>
        <cfvo type="min"/>
        <cfvo type="max"/>
        <color rgb="FFFCFCFF"/>
        <color rgb="FFF8696B"/>
      </colorScale>
    </cfRule>
  </conditionalFormatting>
  <pageMargins left="0.7" right="0.7" top="0.75" bottom="0.75" header="0.3" footer="0.3"/>
  <pageSetup paperSize="5" scale="66" fitToHeight="0" orientation="landscape" horizontalDpi="1200" verticalDpi="1200" r:id="rId1"/>
  <headerFooter>
    <oddHeader>&amp;LLB-ELA Multimodal Corridor Plan - Draft Evaluation Results&amp;CFreeway Concern Scores&amp;RDraft - 10/3/2023</oddHeader>
    <oddFooter>&amp;R&amp;N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F91B8-5BBD-453A-9AE0-E460343E9CC6}">
  <sheetPr>
    <tabColor rgb="FFFFC000"/>
    <pageSetUpPr fitToPage="1"/>
  </sheetPr>
  <dimension ref="A1:AB17"/>
  <sheetViews>
    <sheetView showGridLines="0" topLeftCell="G1" zoomScale="85" zoomScaleNormal="85" zoomScalePageLayoutView="80" workbookViewId="0">
      <selection activeCell="H1" sqref="H1"/>
    </sheetView>
  </sheetViews>
  <sheetFormatPr defaultColWidth="9.109375" defaultRowHeight="14.4" zeroHeight="1" outlineLevelCol="1" x14ac:dyDescent="0.3"/>
  <cols>
    <col min="1" max="1" width="25.44140625" style="3" customWidth="1"/>
    <col min="2" max="2" width="14" style="3" customWidth="1"/>
    <col min="3" max="3" width="13.33203125" style="10" customWidth="1"/>
    <col min="4" max="4" width="29.5546875" style="3" customWidth="1"/>
    <col min="5" max="5" width="85.5546875" style="3" customWidth="1"/>
    <col min="6" max="6" width="8.5546875" style="3" hidden="1" customWidth="1"/>
    <col min="7" max="7" width="23.88671875" style="3" customWidth="1"/>
    <col min="8" max="8" width="17.44140625" style="3" customWidth="1"/>
    <col min="9" max="23" width="7.5546875" style="3" hidden="1" customWidth="1" outlineLevel="1"/>
    <col min="24" max="24" width="8.6640625" style="16" hidden="1" customWidth="1" outlineLevel="1"/>
    <col min="25" max="25" width="8.5546875" style="16" customWidth="1" collapsed="1"/>
    <col min="26" max="27" width="7.5546875" style="16" customWidth="1"/>
    <col min="28" max="28" width="7.5546875" style="3" customWidth="1"/>
    <col min="29" max="16384" width="9.109375" style="3"/>
  </cols>
  <sheetData>
    <row r="1" spans="1:28" s="1" customFormat="1" ht="60" x14ac:dyDescent="0.3">
      <c r="A1" s="65" t="s">
        <v>94</v>
      </c>
      <c r="B1" s="65" t="s">
        <v>95</v>
      </c>
      <c r="C1" s="65" t="s">
        <v>96</v>
      </c>
      <c r="D1" s="66" t="s">
        <v>97</v>
      </c>
      <c r="E1" s="67" t="s">
        <v>98</v>
      </c>
      <c r="F1" s="65" t="s">
        <v>99</v>
      </c>
      <c r="G1" s="68" t="s">
        <v>100</v>
      </c>
      <c r="H1" s="73" t="s">
        <v>101</v>
      </c>
      <c r="I1" s="27" t="s">
        <v>653</v>
      </c>
      <c r="J1" s="27" t="s">
        <v>654</v>
      </c>
      <c r="K1" s="27" t="s">
        <v>655</v>
      </c>
      <c r="L1" s="27" t="s">
        <v>656</v>
      </c>
      <c r="M1" s="27" t="s">
        <v>657</v>
      </c>
      <c r="N1" s="27" t="s">
        <v>658</v>
      </c>
      <c r="O1" s="27" t="s">
        <v>659</v>
      </c>
      <c r="P1" s="27" t="s">
        <v>660</v>
      </c>
      <c r="Q1" s="27" t="s">
        <v>661</v>
      </c>
      <c r="R1" s="27" t="s">
        <v>662</v>
      </c>
      <c r="S1" s="27" t="s">
        <v>663</v>
      </c>
      <c r="T1" s="27" t="s">
        <v>664</v>
      </c>
      <c r="U1" s="27" t="s">
        <v>665</v>
      </c>
      <c r="V1" s="27" t="s">
        <v>666</v>
      </c>
      <c r="W1" s="27" t="s">
        <v>667</v>
      </c>
      <c r="X1" s="27" t="s">
        <v>668</v>
      </c>
      <c r="Y1" s="28" t="s">
        <v>669</v>
      </c>
      <c r="Z1" s="28" t="s">
        <v>670</v>
      </c>
      <c r="AA1" s="28" t="s">
        <v>671</v>
      </c>
      <c r="AB1" s="52" t="s">
        <v>672</v>
      </c>
    </row>
    <row r="2" spans="1:28" s="2" customFormat="1" ht="82.8" x14ac:dyDescent="0.3">
      <c r="A2" s="12" t="str">
        <f>ComPrograms_Beneficios!A2</f>
        <v>Programas comunitarios </v>
      </c>
      <c r="B2" s="12" t="str">
        <f>ComPrograms_Beneficios!B2</f>
        <v>Estabilización de la vivienda / Uso del terreno </v>
      </c>
      <c r="C2" s="12" t="str">
        <f>ComPrograms_Beneficios!C2</f>
        <v>LB-ELA_0009</v>
      </c>
      <c r="D2" s="12" t="str">
        <f>ComPrograms_Beneficios!D2</f>
        <v>Plan y Programa de Implementación Estratégica del Desarrollo Orientado al Tránsito del West Santa Ana Branch (TOD SIP) </v>
      </c>
      <c r="E2" s="12" t="str">
        <f>ComPrograms_Beneficios!E2</f>
        <v>El SIP de DOT proporciona una visión global y una orientación estratégica para que las jurisdicciones locales del West Santa Ana Branch (WSAB) lo utilicen como recurso a medida que desarrollan e implantan sus propios planes, políticas y estrategias de desarrollo económico y movilidad en las 12 áreas de estaciones WSAB a lo largo de la alineación. Además, en 2019, la Junta de Metro aprobó un programa de implementación de 1 millón de dólares para financiar a las jurisdicciones del WSAB con el fin de implementar las recomendaciones del SIP de TOD. </v>
      </c>
      <c r="F2" s="12">
        <f>ComPrograms_Beneficios!F2</f>
        <v>115</v>
      </c>
      <c r="G2" s="12" t="str">
        <f>ComPrograms_Beneficios!G2</f>
        <v>LRTP de Metro </v>
      </c>
      <c r="H2" s="12" t="str">
        <f>ComPrograms_Beneficios!H2</f>
        <v>Múltiples jurisdicciones </v>
      </c>
      <c r="I2" s="17" t="s">
        <v>181</v>
      </c>
      <c r="J2" s="17" t="s">
        <v>181</v>
      </c>
      <c r="K2" s="17" t="s">
        <v>181</v>
      </c>
      <c r="L2" s="17" t="s">
        <v>181</v>
      </c>
      <c r="M2" s="17" t="s">
        <v>181</v>
      </c>
      <c r="N2" s="17">
        <v>0</v>
      </c>
      <c r="O2" s="17" t="s">
        <v>181</v>
      </c>
      <c r="P2" s="17" t="s">
        <v>181</v>
      </c>
      <c r="Q2" s="17" t="s">
        <v>181</v>
      </c>
      <c r="R2" s="17">
        <v>0</v>
      </c>
      <c r="S2" s="17">
        <v>0</v>
      </c>
      <c r="T2" s="17">
        <v>0</v>
      </c>
      <c r="U2" s="17">
        <v>0</v>
      </c>
      <c r="V2" s="17" t="s">
        <v>181</v>
      </c>
      <c r="W2" s="17">
        <v>0</v>
      </c>
      <c r="X2" s="17">
        <v>0</v>
      </c>
      <c r="Y2" s="17">
        <v>0</v>
      </c>
      <c r="Z2" s="17" t="s">
        <v>181</v>
      </c>
      <c r="AA2" s="17">
        <v>0</v>
      </c>
      <c r="AB2" s="17">
        <v>0</v>
      </c>
    </row>
    <row r="3" spans="1:28" s="2" customFormat="1" ht="138" x14ac:dyDescent="0.3">
      <c r="A3" s="12" t="str">
        <f>ComPrograms_Beneficios!A3</f>
        <v>Programas comunitarios </v>
      </c>
      <c r="B3" s="12" t="str">
        <f>ComPrograms_Beneficios!B3</f>
        <v>Calidad del aire / Salud comunitaria </v>
      </c>
      <c r="C3" s="12" t="str">
        <f>ComPrograms_Beneficios!C3</f>
        <v>LB-ELA_0133</v>
      </c>
      <c r="D3" s="12" t="str">
        <f>ComPrograms_Beneficios!D3</f>
        <v>Programa comunitario de beneficios de salud del corredor LB-ELA </v>
      </c>
      <c r="E3" s="12" t="str">
        <f>ComPrograms_Beneficios!E3</f>
        <v>Bajo este programa, se pondrían a disposición fondos para implementar proyectos de mejorar de la calidad del aire, así como programas de educación y detección de salud en áreas afectadas negativamente por proyectos de infraestructura de transporte existentes y propuestos. El Programa de Beneficios para la Salud de la Comunidad LB-ELA serviría a las comunidades dentro del Área de Estudio del Corredor LB-ELA.  Este programa proporcionaría fondos de subvención para llevar a cabo proyectos y actividades de divulgación con el fin de mejorar la calidad del aire y la salud pública, entre otros: 
- Proyectos de mejora de la calidad del aire para escuelas e instalaciones comunitarias: filtración de aire, actualizaciones de HVAC, sustitución/sellado de ventanas y puertas, barreras vegetales o de paisajismo. 
- Educación y detección de la salud: detección y diagnóstico de salud comunitaria, educación para la salud, capacitación para trabajadores de salud comunitarios, programas de divulgación. </v>
      </c>
      <c r="F3" s="12">
        <f>ComPrograms_Beneficios!F3</f>
        <v>108</v>
      </c>
      <c r="G3" s="12" t="str">
        <f>ComPrograms_Beneficios!G3</f>
        <v>I-710 Moción 5.1/5.2 Concepto de Acción Temprana, Encuesta SPP, CA-7 </v>
      </c>
      <c r="H3" s="12" t="str">
        <f>ComPrograms_Beneficios!H3</f>
        <v>Área de estudio </v>
      </c>
      <c r="I3" s="17">
        <v>1</v>
      </c>
      <c r="J3" s="17">
        <v>1</v>
      </c>
      <c r="K3" s="17" t="s">
        <v>181</v>
      </c>
      <c r="L3" s="17" t="s">
        <v>181</v>
      </c>
      <c r="M3" s="17" t="s">
        <v>181</v>
      </c>
      <c r="N3" s="17">
        <v>0</v>
      </c>
      <c r="O3" s="17" t="s">
        <v>181</v>
      </c>
      <c r="P3" s="17">
        <v>1</v>
      </c>
      <c r="Q3" s="17" t="s">
        <v>181</v>
      </c>
      <c r="R3" s="17">
        <v>0</v>
      </c>
      <c r="S3" s="17">
        <v>2</v>
      </c>
      <c r="T3" s="17">
        <v>0</v>
      </c>
      <c r="U3" s="17">
        <v>0</v>
      </c>
      <c r="V3" s="17" t="s">
        <v>181</v>
      </c>
      <c r="W3" s="17">
        <v>0</v>
      </c>
      <c r="X3" s="17">
        <v>2</v>
      </c>
      <c r="Y3" s="17">
        <v>6</v>
      </c>
      <c r="Z3" s="17">
        <v>1</v>
      </c>
      <c r="AA3" s="17">
        <v>0</v>
      </c>
      <c r="AB3" s="17">
        <v>7</v>
      </c>
    </row>
    <row r="4" spans="1:28" s="2" customFormat="1" ht="110.4" x14ac:dyDescent="0.3">
      <c r="A4" s="12" t="str">
        <f>ComPrograms_Beneficios!A4</f>
        <v>Programas comunitarios </v>
      </c>
      <c r="B4" s="12" t="str">
        <f>ComPrograms_Beneficios!B4</f>
        <v>Medio ambiente </v>
      </c>
      <c r="C4" s="12" t="str">
        <f>ComPrograms_Beneficios!C4</f>
        <v>LB-ELA_0134</v>
      </c>
      <c r="D4" s="12" t="str">
        <f>ComPrograms_Beneficios!D4</f>
        <v>Programa de Reducción Energética del Corredor LB-ELA / Reducción de Emisiones de Gases de Efecto Invernadero </v>
      </c>
      <c r="E4" s="12" t="str">
        <f>ComPrograms_Beneficios!E4</f>
        <v>Bajo el Programa de Reducción de Energía / Reducción de Gases de Efecto Invernadero (GEI), se pondrían a disposición fondos para implementar proyectos de reducción de energía y reducción de gases de efecto invernadero en áreas afectadas por proyectos de transporte dentro del Corredor LB-ELA.  Este programa sería un elemento importante de cualquier iniciativa importante de transporte que tenga lugar dentro del Corredor LB-ELA. El programa proporcionaría fondos de subvención para implementar proyectos y actividades educativas dirigidas a reducir las emisiones de gases de efecto. Ejemplos de estos proyectos incluyen: proyectos de energías renovables, generación de energía solar, iluminación de bajo consumo y plantación de árboles.   </v>
      </c>
      <c r="F4" s="12">
        <f>ComPrograms_Beneficios!F4</f>
        <v>112</v>
      </c>
      <c r="G4" s="12" t="str">
        <f>ComPrograms_Beneficios!G4</f>
        <v>I-710 Moción 5.1/5.2 Concepto de Acción Temprana, Cartografía SPP </v>
      </c>
      <c r="H4" s="12" t="str">
        <f>ComPrograms_Beneficios!H4</f>
        <v>Área de estudio </v>
      </c>
      <c r="I4" s="17">
        <v>0</v>
      </c>
      <c r="J4" s="17">
        <v>1</v>
      </c>
      <c r="K4" s="17" t="s">
        <v>181</v>
      </c>
      <c r="L4" s="17" t="s">
        <v>181</v>
      </c>
      <c r="M4" s="17" t="s">
        <v>181</v>
      </c>
      <c r="N4" s="17">
        <v>0</v>
      </c>
      <c r="O4" s="17" t="s">
        <v>181</v>
      </c>
      <c r="P4" s="17">
        <v>0</v>
      </c>
      <c r="Q4" s="17" t="s">
        <v>181</v>
      </c>
      <c r="R4" s="17">
        <v>0</v>
      </c>
      <c r="S4" s="17">
        <v>0</v>
      </c>
      <c r="T4" s="17">
        <v>0</v>
      </c>
      <c r="U4" s="17">
        <v>0</v>
      </c>
      <c r="V4" s="17" t="s">
        <v>181</v>
      </c>
      <c r="W4" s="17">
        <v>0</v>
      </c>
      <c r="X4" s="17">
        <v>0</v>
      </c>
      <c r="Y4" s="17">
        <v>1</v>
      </c>
      <c r="Z4" s="17">
        <v>0</v>
      </c>
      <c r="AA4" s="17">
        <v>0</v>
      </c>
      <c r="AB4" s="17">
        <v>1</v>
      </c>
    </row>
    <row r="5" spans="1:28" s="2" customFormat="1" ht="409.6" x14ac:dyDescent="0.3">
      <c r="A5" s="12" t="str">
        <f>ComPrograms_Beneficios!A5</f>
        <v>Programas comunitarios </v>
      </c>
      <c r="B5" s="12" t="str">
        <f>ComPrograms_Beneficios!B5</f>
        <v>Estabilización de la vivienda / Uso del terreno </v>
      </c>
      <c r="C5" s="12" t="str">
        <f>ComPrograms_Beneficios!C5</f>
        <v>LB-ELA_0135</v>
      </c>
      <c r="D5" s="12" t="str">
        <f>ComPrograms_Beneficios!D5</f>
        <v>Políticas de estabilización de la vivienda </v>
      </c>
      <c r="E5" s="12" t="str">
        <f>ComPrograms_Beneficios!E5</f>
        <v xml:space="preserve">Aplicando un enfoque integrado, trabajar con las ciudades, el condado de Los Angeles y las agencias públicas para proponer y aprobar políticas de estabilización comunitaria que apoyen a las comunidades desfavorecidas dentro del corredor LB-ELA, mejoren su capacidad de recuperación y aborden los determinantes sociales de la salud. Proporcionar asistencia para la redacción de subvenciones para asegurar los fondos necesarios.  Policias e incentivos de estabilización de la vivienda, que incluyan medidas tales como: 
- Mandatos parala mejora de  procesos: Implicar a la comunidad/formar asociaciones con organizaciones de base comunitaria; 
- Beneficios para la comunidad: establecer un marco/menú/calificación de desarrollo equitativo para los nuevos proyectos de desarrollo; 
- Desarrollar fideicomisos de tierras comunitarias/bancos de tierras: para nuevas viviendas y/o para apoyar las viviendas asequibles de origen natural; 
- Creación de riqueza local: fomentar la producción local de viviendas asequibles en venta, programas de ayuda al pago inicial, programas de ayuda al mantenimiento de la vivienda; 
- Políticas de vivienda de inclusión con o sin opción de cuotas de sustitución; 
- Fondo Fiduciario de la Vivienda para apoyar y aumentar el financiamiento de la producción de viviendas asequibles; 
- Programas de bonificación por densidad para incentivar la producción de viviendas asequibles y de ingresos mixtos; 
- Programas de unidades de vivienda accesorias (ADU) asequibles y programas de amnistía de ADU; 
- Políticas para reducir los costos de vivienda, como la reducción/desagregación de estacionamientos, técnicas de construcción innovadoras, exenciones de tarifas, racionalización de permisos; 
- Programas antidesalojo para inquilinos: programas de derechos de los inquilinos que incluyan políticas contra el acoso/ políticas de desalojo por causa justa, asistencia jurídica para los inquilinos, políticas de vivienda sin pérdida neta para nuevos desarrollos, límites a la demolición residencial y conversión, políticas de derecho de retorno de los inquilinos, programas de preferencia de residentes locales para nuevas viviendas; 
- Políticas de estabilización de alquileres; 
- Programas de ayuda al alquiler para personas con bajos ingresos, programas de préstamos a bajo interés para el mantenimiento y la mejora en unidades de alquiler estabilizado; 
- Programas antidesplazamiento para propietarios de viviendas: desgravaciones fiscales/préstamos/subvenciones para mantenimiento/asistencia en ejecuciones hipotecarias; 
- Programa de Ingresos Básicos </v>
      </c>
      <c r="F5" s="12">
        <f>ComPrograms_Beneficios!F5</f>
        <v>116</v>
      </c>
      <c r="G5" s="12" t="str">
        <f>ComPrograms_Beneficios!G5</f>
        <v>Comité ad hoc del COG, encuesta SPP, Cartografía de SPP </v>
      </c>
      <c r="H5" s="12" t="str">
        <f>ComPrograms_Beneficios!H5</f>
        <v>Área de estudio </v>
      </c>
      <c r="I5" s="17">
        <v>0</v>
      </c>
      <c r="J5" s="17">
        <v>0</v>
      </c>
      <c r="K5" s="17" t="s">
        <v>181</v>
      </c>
      <c r="L5" s="17" t="s">
        <v>181</v>
      </c>
      <c r="M5" s="17" t="s">
        <v>181</v>
      </c>
      <c r="N5" s="17">
        <v>0</v>
      </c>
      <c r="O5" s="17" t="s">
        <v>181</v>
      </c>
      <c r="P5" s="17">
        <v>0</v>
      </c>
      <c r="Q5" s="17" t="s">
        <v>181</v>
      </c>
      <c r="R5" s="17">
        <v>0</v>
      </c>
      <c r="S5" s="17" t="s">
        <v>181</v>
      </c>
      <c r="T5" s="17" t="s">
        <v>181</v>
      </c>
      <c r="U5" s="17" t="s">
        <v>181</v>
      </c>
      <c r="V5" s="17" t="s">
        <v>181</v>
      </c>
      <c r="W5" s="17" t="s">
        <v>181</v>
      </c>
      <c r="X5" s="17" t="s">
        <v>181</v>
      </c>
      <c r="Y5" s="17">
        <v>0</v>
      </c>
      <c r="Z5" s="17">
        <v>0</v>
      </c>
      <c r="AA5" s="17">
        <v>0</v>
      </c>
      <c r="AB5" s="17">
        <v>0</v>
      </c>
    </row>
    <row r="6" spans="1:28" s="2" customFormat="1" ht="179.4" x14ac:dyDescent="0.3">
      <c r="A6" s="12" t="str">
        <f>ComPrograms_Beneficios!A6</f>
        <v>Programas comunitarios </v>
      </c>
      <c r="B6" s="12" t="str">
        <f>ComPrograms_Beneficios!B6</f>
        <v>Creación de empleo / Oportunidades de trabajo </v>
      </c>
      <c r="C6" s="12" t="str">
        <f>ComPrograms_Beneficios!C6</f>
        <v>LB-ELA_0186</v>
      </c>
      <c r="D6" s="12" t="str">
        <f>ComPrograms_Beneficios!D6</f>
        <v>Políticas de estabilización económica </v>
      </c>
      <c r="E6" s="12" t="str">
        <f>ComPrograms_Beneficios!E6</f>
        <v xml:space="preserve">Trabajar con las ciudades, el condado de Los Angeles y las agencias públicas para proponer y aprobar políticas de estabilización comunitaria que apoyen a las comunidades desfavorecidas dentro del corredor LB-ELA. p Proporcionar asistencia en la redacción de subvenciones para asegurar los fondos necesarios. Las políticas e incentivos de estabilización económica incluyen medidas como: 
- Ordenar para la mejora de los procesos: Implicar a la comunidad/formar asociaciones con organizaciones de base comunitaria; 
- Programas de capacitación financiera de la comunidad: acuerdos de contratación local, educación de la mano de obra y desarrollo, programas de mejora del crédito; 
- Apoyo a las empresas locales: fondo de interrupción para pequeñas empresas y fondos para préstamos durante la construcción, guía de servicios de apoyo a las empresas, zonificación para fomentar las pequeñas empresas, programas de alquiler con opción a compra para empresas y viviendas; 
- Identificar, proteger y fomentar los negocios heredados y culturalmente significativos, así como los hitos históricos y culturales, ordenar la inclusión de espacios artísticos y culturales en los nuevos desarrollos. </v>
      </c>
      <c r="F6" s="12">
        <f>ComPrograms_Beneficios!F6</f>
        <v>119</v>
      </c>
      <c r="G6" s="12" t="str">
        <f>ComPrograms_Beneficios!G6</f>
        <v>Comité ad hoc del COG </v>
      </c>
      <c r="H6" s="12" t="str">
        <f>ComPrograms_Beneficios!H6</f>
        <v>Área de estudio </v>
      </c>
      <c r="I6" s="17" t="s">
        <v>181</v>
      </c>
      <c r="J6" s="17" t="s">
        <v>181</v>
      </c>
      <c r="K6" s="17" t="s">
        <v>181</v>
      </c>
      <c r="L6" s="17" t="s">
        <v>181</v>
      </c>
      <c r="M6" s="17" t="s">
        <v>181</v>
      </c>
      <c r="N6" s="17">
        <v>0</v>
      </c>
      <c r="O6" s="17" t="s">
        <v>181</v>
      </c>
      <c r="P6" s="17" t="s">
        <v>181</v>
      </c>
      <c r="Q6" s="17" t="s">
        <v>181</v>
      </c>
      <c r="R6" s="17">
        <v>0</v>
      </c>
      <c r="S6" s="17" t="s">
        <v>181</v>
      </c>
      <c r="T6" s="17" t="s">
        <v>181</v>
      </c>
      <c r="U6" s="17">
        <v>0</v>
      </c>
      <c r="V6" s="17" t="s">
        <v>181</v>
      </c>
      <c r="W6" s="17" t="s">
        <v>181</v>
      </c>
      <c r="X6" s="17" t="s">
        <v>181</v>
      </c>
      <c r="Y6" s="17">
        <v>0</v>
      </c>
      <c r="Z6" s="17" t="s">
        <v>181</v>
      </c>
      <c r="AA6" s="17">
        <v>0</v>
      </c>
      <c r="AB6" s="17">
        <v>0</v>
      </c>
    </row>
    <row r="7" spans="1:28" s="2" customFormat="1" ht="151.80000000000001" x14ac:dyDescent="0.3">
      <c r="A7" s="12" t="str">
        <f>ComPrograms_Beneficios!A7</f>
        <v>Programas comunitarios </v>
      </c>
      <c r="B7" s="12" t="str">
        <f>ComPrograms_Beneficios!B7</f>
        <v>Medio ambiente </v>
      </c>
      <c r="C7" s="12" t="str">
        <f>ComPrograms_Beneficios!C7</f>
        <v>LB-ELA_0187</v>
      </c>
      <c r="D7" s="12" t="str">
        <f>ComPrograms_Beneficios!D7</f>
        <v>Iniciativa "Ecologización Urbana" del Corredor LB-ELA </v>
      </c>
      <c r="E7" s="12" t="str">
        <f>ComPrograms_Beneficios!E7</f>
        <v>Bajo esta iniciativa, los proyectos propuestos implementados a través del Plan de Inversión del Corredor LB-ELA deben considerar soluciones sensibles al contexto como parte del diseño del proyecto, así como elementos de "ecologización urbana" que fomenten la resiliencia ambiental.  Estos elementos de "ecologización urbana" pueden incluir elementos tales como: provisión de espacios verdes/cinturones verdes; parquecitos; plantación de árboles; plantación tolerante a la sequía; restauración y conectividad de hábitats; proyectos de captura de aguas pluviales/desvío de inundaciones/gestión del agua; remediación de terrenos baldíos, restauración de senderos naturales e infraestructura verde entre otros.  A través de la Iniciativa de Ecologización Urbana LB-ELA, los proponentes de proyectos también pueden asociarse con otras localidades, organizaciones sin fines de lucro o comunidades para planificar, diseñar e implementar proyectos "verdes" que demuestren que proporcionan espacios abiertos de acceso público y beneficios para el ecosistema, como la reducción de islas de calor urbano dentro del Corredor LB-ELA.     </v>
      </c>
      <c r="F7" s="12">
        <f>ComPrograms_Beneficios!F7</f>
        <v>113</v>
      </c>
      <c r="G7" s="12" t="str">
        <f>ComPrograms_Beneficios!G7</f>
        <v>Encuesta SPP, Cartografía SPP, CA-7, Grupo de Trabajo de Equidad </v>
      </c>
      <c r="H7" s="12" t="str">
        <f>ComPrograms_Beneficios!H7</f>
        <v>Área de estudio </v>
      </c>
      <c r="I7" s="17" t="s">
        <v>181</v>
      </c>
      <c r="J7" s="17" t="s">
        <v>181</v>
      </c>
      <c r="K7" s="17" t="s">
        <v>181</v>
      </c>
      <c r="L7" s="17" t="s">
        <v>181</v>
      </c>
      <c r="M7" s="17" t="s">
        <v>181</v>
      </c>
      <c r="N7" s="17">
        <v>0</v>
      </c>
      <c r="O7" s="17" t="s">
        <v>181</v>
      </c>
      <c r="P7" s="17" t="s">
        <v>181</v>
      </c>
      <c r="Q7" s="17" t="s">
        <v>181</v>
      </c>
      <c r="R7" s="17">
        <v>0</v>
      </c>
      <c r="S7" s="17">
        <v>0</v>
      </c>
      <c r="T7" s="17">
        <v>0</v>
      </c>
      <c r="U7" s="17">
        <v>0</v>
      </c>
      <c r="V7" s="17" t="s">
        <v>181</v>
      </c>
      <c r="W7" s="17">
        <v>0</v>
      </c>
      <c r="X7" s="17">
        <v>0</v>
      </c>
      <c r="Y7" s="17">
        <v>0</v>
      </c>
      <c r="Z7" s="17" t="s">
        <v>181</v>
      </c>
      <c r="AA7" s="17">
        <v>0</v>
      </c>
      <c r="AB7" s="17">
        <v>0</v>
      </c>
    </row>
    <row r="8" spans="1:28" s="2" customFormat="1" ht="41.4" x14ac:dyDescent="0.3">
      <c r="A8" s="12" t="str">
        <f>ComPrograms_Beneficios!A8</f>
        <v>Programas comunitarios </v>
      </c>
      <c r="B8" s="12" t="str">
        <f>ComPrograms_Beneficios!B8</f>
        <v>Medio ambiente </v>
      </c>
      <c r="C8" s="12" t="str">
        <f>ComPrograms_Beneficios!C8</f>
        <v>LB-ELA_0190</v>
      </c>
      <c r="D8" s="12" t="str">
        <f>ComPrograms_Beneficios!D8</f>
        <v>Arte público / Estética </v>
      </c>
      <c r="E8" s="12" t="str">
        <f>ComPrograms_Beneficios!E8</f>
        <v>Iniciativa política que exigiría que un porcentaje de los fondos para la construcción de transportes destinados a grandes proyectos de obras públicas se destinara a arte público, paisajismo, elementos de diseño urbano y otras características estéticas de los proyectos.   </v>
      </c>
      <c r="F8" s="12">
        <f>ComPrograms_Beneficios!F8</f>
        <v>114</v>
      </c>
      <c r="G8" s="12" t="str">
        <f>ComPrograms_Beneficios!G8</f>
        <v>Encuesta SPP, Cartografía SPP </v>
      </c>
      <c r="H8" s="12" t="str">
        <f>ComPrograms_Beneficios!H8</f>
        <v>Área de estudio </v>
      </c>
      <c r="I8" s="17" t="s">
        <v>181</v>
      </c>
      <c r="J8" s="17">
        <v>1</v>
      </c>
      <c r="K8" s="17" t="s">
        <v>181</v>
      </c>
      <c r="L8" s="17" t="s">
        <v>181</v>
      </c>
      <c r="M8" s="17" t="s">
        <v>181</v>
      </c>
      <c r="N8" s="17">
        <v>0</v>
      </c>
      <c r="O8" s="17" t="s">
        <v>181</v>
      </c>
      <c r="P8" s="17" t="s">
        <v>181</v>
      </c>
      <c r="Q8" s="17" t="s">
        <v>181</v>
      </c>
      <c r="R8" s="17">
        <v>0</v>
      </c>
      <c r="S8" s="17">
        <v>0</v>
      </c>
      <c r="T8" s="17">
        <v>0</v>
      </c>
      <c r="U8" s="17">
        <v>0</v>
      </c>
      <c r="V8" s="17" t="s">
        <v>181</v>
      </c>
      <c r="W8" s="17">
        <v>0</v>
      </c>
      <c r="X8" s="17">
        <v>0</v>
      </c>
      <c r="Y8" s="17">
        <v>1</v>
      </c>
      <c r="Z8" s="17" t="s">
        <v>181</v>
      </c>
      <c r="AA8" s="17">
        <v>0</v>
      </c>
      <c r="AB8" s="17">
        <v>1</v>
      </c>
    </row>
    <row r="9" spans="1:28" s="2" customFormat="1" ht="69" x14ac:dyDescent="0.3">
      <c r="A9" s="12" t="str">
        <f>ComPrograms_Beneficios!A9</f>
        <v>Programas comunitarios </v>
      </c>
      <c r="B9" s="12" t="str">
        <f>ComPrograms_Beneficios!B9</f>
        <v>Calidad del aire / Salud comunitaria </v>
      </c>
      <c r="C9" s="12" t="str">
        <f>ComPrograms_Beneficios!C9</f>
        <v>LB-ELA_0191</v>
      </c>
      <c r="D9" s="12" t="str">
        <f>ComPrograms_Beneficios!D9</f>
        <v>Infraestructura de cero emisiones para automóviles </v>
      </c>
      <c r="E9" s="12" t="str">
        <f>ComPrograms_Beneficios!E9</f>
        <v>Trabajar con las jurisdicciones locales (Ciudades, Condado de Los Angeles), agencias públicas y socios privados-públicos para desarrollar y ubicar estaciones de carga adicionales para vehículos de cero emisiones dentro del Corredor LB-ELA. Proporcionar asistencia para la redacción de subvenciones con el fin de ayudar a asegurar la financiación.  Además, proporcionar apoyo técnico para compartir las mejores prácticas, tales como: identificación de incentivos y / o requisitos de políticas para nuevos desarrollos.  </v>
      </c>
      <c r="F9" s="12">
        <f>ComPrograms_Beneficios!F9</f>
        <v>109</v>
      </c>
      <c r="G9" s="12" t="str">
        <f>ComPrograms_Beneficios!G9</f>
        <v>Encuesta SPP, Cartografía SPP, CA-7 </v>
      </c>
      <c r="H9" s="12" t="str">
        <f>ComPrograms_Beneficios!H9</f>
        <v>Área de estudio </v>
      </c>
      <c r="I9" s="17" t="s">
        <v>181</v>
      </c>
      <c r="J9" s="17" t="s">
        <v>181</v>
      </c>
      <c r="K9" s="17" t="s">
        <v>181</v>
      </c>
      <c r="L9" s="17" t="s">
        <v>181</v>
      </c>
      <c r="M9" s="17" t="s">
        <v>181</v>
      </c>
      <c r="N9" s="17">
        <v>0</v>
      </c>
      <c r="O9" s="17" t="s">
        <v>181</v>
      </c>
      <c r="P9" s="17" t="s">
        <v>181</v>
      </c>
      <c r="Q9" s="17">
        <v>0</v>
      </c>
      <c r="R9" s="17">
        <v>0</v>
      </c>
      <c r="S9" s="17">
        <v>0</v>
      </c>
      <c r="T9" s="17">
        <v>0</v>
      </c>
      <c r="U9" s="17" t="s">
        <v>181</v>
      </c>
      <c r="V9" s="17">
        <v>0</v>
      </c>
      <c r="W9" s="17">
        <v>0</v>
      </c>
      <c r="X9" s="17">
        <v>0</v>
      </c>
      <c r="Y9" s="17">
        <v>0</v>
      </c>
      <c r="Z9" s="17" t="s">
        <v>181</v>
      </c>
      <c r="AA9" s="17">
        <v>0</v>
      </c>
      <c r="AB9" s="17">
        <v>0</v>
      </c>
    </row>
    <row r="10" spans="1:28" s="2" customFormat="1" ht="55.2" x14ac:dyDescent="0.3">
      <c r="A10" s="12" t="str">
        <f>ComPrograms_Beneficios!A10</f>
        <v>Programas comunitarios </v>
      </c>
      <c r="B10" s="12" t="str">
        <f>ComPrograms_Beneficios!B10</f>
        <v>Calidad del aire / Salud comunitaria </v>
      </c>
      <c r="C10" s="12" t="str">
        <f>ComPrograms_Beneficios!C10</f>
        <v>LB-ELA_0192</v>
      </c>
      <c r="D10" s="12" t="str">
        <f>ComPrograms_Beneficios!D10</f>
        <v>Proyectos de electrificación de autobuses </v>
      </c>
      <c r="E10" s="12" t="str">
        <f>ComPrograms_Beneficios!E10</f>
        <v>Solicitar incentivos para acelerar el despliegue de vehículos de cero emisiones dentro del corredor LB-ELA.  Los proyectos podrían incluir la electrificación de autobuses (autobuses de transporte público, autobuses escolares), así como infraestructuras de recarga de cero emisiones. Proporcionar asistencia técnica y de redacción de subvenciones para definir y desarrollar proyectos potenciales </v>
      </c>
      <c r="F10" s="12">
        <f>ComPrograms_Beneficios!F10</f>
        <v>110</v>
      </c>
      <c r="G10" s="12" t="str">
        <f>ComPrograms_Beneficios!G10</f>
        <v>Metro, Encuesta SPP, Cartografía SPP, CA-7 </v>
      </c>
      <c r="H10" s="12" t="str">
        <f>ComPrograms_Beneficios!H10</f>
        <v>Área de estudio </v>
      </c>
      <c r="I10" s="17" t="s">
        <v>181</v>
      </c>
      <c r="J10" s="17" t="s">
        <v>181</v>
      </c>
      <c r="K10" s="17" t="s">
        <v>181</v>
      </c>
      <c r="L10" s="17" t="s">
        <v>181</v>
      </c>
      <c r="M10" s="17" t="s">
        <v>181</v>
      </c>
      <c r="N10" s="17">
        <v>0</v>
      </c>
      <c r="O10" s="17" t="s">
        <v>181</v>
      </c>
      <c r="P10" s="17" t="s">
        <v>181</v>
      </c>
      <c r="Q10" s="17">
        <v>0</v>
      </c>
      <c r="R10" s="17">
        <v>0</v>
      </c>
      <c r="S10" s="17" t="s">
        <v>181</v>
      </c>
      <c r="T10" s="17" t="s">
        <v>181</v>
      </c>
      <c r="U10" s="17" t="s">
        <v>181</v>
      </c>
      <c r="V10" s="17">
        <v>0</v>
      </c>
      <c r="W10" s="17" t="s">
        <v>181</v>
      </c>
      <c r="X10" s="17" t="s">
        <v>181</v>
      </c>
      <c r="Y10" s="17">
        <v>0</v>
      </c>
      <c r="Z10" s="17" t="s">
        <v>181</v>
      </c>
      <c r="AA10" s="17">
        <v>0</v>
      </c>
      <c r="AB10" s="17">
        <v>0</v>
      </c>
    </row>
    <row r="11" spans="1:28" s="2" customFormat="1" ht="96.6" x14ac:dyDescent="0.3">
      <c r="A11" s="12" t="str">
        <f>ComPrograms_Beneficios!A11</f>
        <v>Programas comunitarios </v>
      </c>
      <c r="B11" s="12" t="str">
        <f>ComPrograms_Beneficios!B11</f>
        <v>Estabilización de la vivienda / Uso del terreno </v>
      </c>
      <c r="C11" s="12" t="str">
        <f>ComPrograms_Beneficios!C11</f>
        <v>LB-ELA_0193</v>
      </c>
      <c r="D11" s="12" t="str">
        <f>ComPrograms_Beneficios!D11</f>
        <v>Comunidades orientadas al transporte público / Uso del terreno </v>
      </c>
      <c r="E11" s="12" t="str">
        <f>ComPrograms_Beneficios!E11</f>
        <v>Trabajar con las jurisdicciones locales (ciudades, condado de Los Angeles) para aplicar las mejores prácticas y directrices de diseño para fomentar el desarrollo orientado al transporte público cerca de las estaciones de ferrocarril y de las rutas de autobús muy utilizadas dentro del corredor LB-ELA.  Proporcionar recursos técnicos como ayuda para la redacción de subvenciones y asistencia técnica para el desarrollo comunitario y la planificación del uso del terreno.  Ayudar a las jurisdicciones locales en coordinación con los propietarios y desarrolladores para garantizar una construcción segura y fortalecer las conexiones con el tránsito.   </v>
      </c>
      <c r="F11" s="12">
        <f>ComPrograms_Beneficios!F11</f>
        <v>117</v>
      </c>
      <c r="G11" s="12" t="str">
        <f>ComPrograms_Beneficios!G11</f>
        <v>Metro, Cartografía SPP </v>
      </c>
      <c r="H11" s="12" t="str">
        <f>ComPrograms_Beneficios!H11</f>
        <v>Área de estudio </v>
      </c>
      <c r="I11" s="17" t="s">
        <v>181</v>
      </c>
      <c r="J11" s="17" t="s">
        <v>181</v>
      </c>
      <c r="K11" s="17" t="s">
        <v>181</v>
      </c>
      <c r="L11" s="17" t="s">
        <v>181</v>
      </c>
      <c r="M11" s="17" t="s">
        <v>181</v>
      </c>
      <c r="N11" s="17">
        <v>0</v>
      </c>
      <c r="O11" s="17" t="s">
        <v>181</v>
      </c>
      <c r="P11" s="17" t="s">
        <v>181</v>
      </c>
      <c r="Q11" s="17">
        <v>0</v>
      </c>
      <c r="R11" s="17">
        <v>0</v>
      </c>
      <c r="S11" s="17" t="s">
        <v>181</v>
      </c>
      <c r="T11" s="17" t="s">
        <v>181</v>
      </c>
      <c r="U11" s="17" t="s">
        <v>181</v>
      </c>
      <c r="V11" s="17">
        <v>0</v>
      </c>
      <c r="W11" s="17" t="s">
        <v>181</v>
      </c>
      <c r="X11" s="17" t="s">
        <v>181</v>
      </c>
      <c r="Y11" s="17">
        <v>0</v>
      </c>
      <c r="Z11" s="17" t="s">
        <v>181</v>
      </c>
      <c r="AA11" s="17">
        <v>0</v>
      </c>
      <c r="AB11" s="17">
        <v>0</v>
      </c>
    </row>
    <row r="12" spans="1:28" s="2" customFormat="1" ht="82.8" x14ac:dyDescent="0.3">
      <c r="A12" s="12" t="str">
        <f>ComPrograms_Beneficios!A12</f>
        <v>Programas comunitarios </v>
      </c>
      <c r="B12" s="12" t="str">
        <f>ComPrograms_Beneficios!B12</f>
        <v>Estabilización de la vivienda / Uso del terreno </v>
      </c>
      <c r="C12" s="12" t="str">
        <f>ComPrograms_Beneficios!C12</f>
        <v>LB-ELA_0194</v>
      </c>
      <c r="D12" s="12" t="str">
        <f>ComPrograms_Beneficios!D12</f>
        <v>Programas para personas sin hogar </v>
      </c>
      <c r="E12" s="12" t="str">
        <f>ComPrograms_Beneficios!E12</f>
        <v>Apoyar las iniciativas para las personas sin hogar dentro del corredor LB-ELA y esfuerzos y recomendaciones que han surgido clave del grupo de trabajo sobre personas sin hogar de Metro, Reimaginar las iniciativas de seguridad pública y otras iniciativas y estudios del condado para de ese modo abordar el problema de las personas sin hogar dentro y alrededor del sistema de tránsito, incluyendo disposiciones para: mejorar la experiencia del cliente; mantener un sistema seguro y protegido; y conectar a las personas sin hogar del sistema de tránsito con los servicios y recursos.</v>
      </c>
      <c r="F12" s="12">
        <f>ComPrograms_Beneficios!F12</f>
        <v>118</v>
      </c>
      <c r="G12" s="12" t="str">
        <f>ComPrograms_Beneficios!G12</f>
        <v>Encuesta SPP, Cartografía SPP </v>
      </c>
      <c r="H12" s="12" t="str">
        <f>ComPrograms_Beneficios!H12</f>
        <v>Área de estudio </v>
      </c>
      <c r="I12" s="17" t="s">
        <v>181</v>
      </c>
      <c r="J12" s="17" t="s">
        <v>181</v>
      </c>
      <c r="K12" s="17" t="s">
        <v>181</v>
      </c>
      <c r="L12" s="17" t="s">
        <v>181</v>
      </c>
      <c r="M12" s="17" t="s">
        <v>181</v>
      </c>
      <c r="N12" s="17">
        <v>0</v>
      </c>
      <c r="O12" s="17" t="s">
        <v>181</v>
      </c>
      <c r="P12" s="17" t="s">
        <v>181</v>
      </c>
      <c r="Q12" s="17">
        <v>0</v>
      </c>
      <c r="R12" s="17">
        <v>0</v>
      </c>
      <c r="S12" s="17" t="s">
        <v>181</v>
      </c>
      <c r="T12" s="17" t="s">
        <v>181</v>
      </c>
      <c r="U12" s="17" t="s">
        <v>181</v>
      </c>
      <c r="V12" s="17">
        <v>0</v>
      </c>
      <c r="W12" s="17" t="s">
        <v>181</v>
      </c>
      <c r="X12" s="17" t="s">
        <v>181</v>
      </c>
      <c r="Y12" s="17">
        <v>0</v>
      </c>
      <c r="Z12" s="17" t="s">
        <v>181</v>
      </c>
      <c r="AA12" s="17">
        <v>0</v>
      </c>
      <c r="AB12" s="17">
        <v>0</v>
      </c>
    </row>
    <row r="13" spans="1:28" s="2" customFormat="1" ht="82.8" x14ac:dyDescent="0.3">
      <c r="A13" s="12" t="str">
        <f>ComPrograms_Beneficios!A13</f>
        <v>Programas comunitarios </v>
      </c>
      <c r="B13" s="12" t="str">
        <f>ComPrograms_Beneficios!B13</f>
        <v>Creación de empleo / Oportunidades de trabajo </v>
      </c>
      <c r="C13" s="12" t="str">
        <f>ComPrograms_Beneficios!C13</f>
        <v>LB-ELA_0195</v>
      </c>
      <c r="D13" s="12" t="str">
        <f>ComPrograms_Beneficios!D13</f>
        <v>Programas de contratación selectiva </v>
      </c>
      <c r="E13" s="12" t="str">
        <f>ComPrograms_Beneficios!E13</f>
        <v>Apoyar el desarrollo de los programas de contratación local y específica para aumentar la parte de dinero público que se destina a la creación de puestos de trabajo locales  para los residentes de la comunidad de la zona de estudio LB-ELA. Incluir medidas como el establecimiento de Acuerdos Laborales de Proyecto (PLA) que especifican objetivos de contratación locales y específicos para proyectos de construcción específicos. Colabore con las jurisdicciones locales y las agencias públicas para alinear las políticas, los umbrales y los requisitos de contratación locales y específicos. </v>
      </c>
      <c r="F13" s="12">
        <f>ComPrograms_Beneficios!F13</f>
        <v>120</v>
      </c>
      <c r="G13" s="12" t="str">
        <f>ComPrograms_Beneficios!G13</f>
        <v>I-710 Moción 5.1/5.2 Concepto de Acción Temprana, Encuesta SPP, CA-7 </v>
      </c>
      <c r="H13" s="12" t="str">
        <f>ComPrograms_Beneficios!H13</f>
        <v>Área de estudio </v>
      </c>
      <c r="I13" s="17" t="s">
        <v>181</v>
      </c>
      <c r="J13" s="17" t="s">
        <v>181</v>
      </c>
      <c r="K13" s="17" t="s">
        <v>181</v>
      </c>
      <c r="L13" s="17" t="s">
        <v>181</v>
      </c>
      <c r="M13" s="17" t="s">
        <v>181</v>
      </c>
      <c r="N13" s="17">
        <v>0</v>
      </c>
      <c r="O13" s="17" t="s">
        <v>181</v>
      </c>
      <c r="P13" s="17" t="s">
        <v>181</v>
      </c>
      <c r="Q13" s="17" t="s">
        <v>181</v>
      </c>
      <c r="R13" s="17">
        <v>0</v>
      </c>
      <c r="S13" s="17" t="s">
        <v>181</v>
      </c>
      <c r="T13" s="17" t="s">
        <v>181</v>
      </c>
      <c r="U13" s="17" t="s">
        <v>181</v>
      </c>
      <c r="V13" s="17" t="s">
        <v>181</v>
      </c>
      <c r="W13" s="17" t="s">
        <v>181</v>
      </c>
      <c r="X13" s="17" t="s">
        <v>181</v>
      </c>
      <c r="Y13" s="17">
        <v>0</v>
      </c>
      <c r="Z13" s="17" t="s">
        <v>181</v>
      </c>
      <c r="AA13" s="17">
        <v>0</v>
      </c>
      <c r="AB13" s="17">
        <v>0</v>
      </c>
    </row>
    <row r="14" spans="1:28" s="2" customFormat="1" ht="82.8" x14ac:dyDescent="0.3">
      <c r="A14" s="12" t="str">
        <f>ComPrograms_Beneficios!A14</f>
        <v>Programas comunitarios </v>
      </c>
      <c r="B14" s="12" t="str">
        <f>ComPrograms_Beneficios!B14</f>
        <v>Creación de empleo / Oportunidades de trabajo </v>
      </c>
      <c r="C14" s="12" t="str">
        <f>ComPrograms_Beneficios!C14</f>
        <v>LB-ELA_0196</v>
      </c>
      <c r="D14" s="12" t="str">
        <f>ComPrograms_Beneficios!D14</f>
        <v>Iniciativas de empleo/contratación </v>
      </c>
      <c r="E14" s="12" t="str">
        <f>ComPrograms_Beneficios!E14</f>
        <v>Formar asociaciones con agencias públicas, grandes empleadores y empresas locales para realizar campañas de reclutamiento en ubicaciones dentro del Corredor LB-ELA (tanto virtuales como en persona).  Esta iniciativa también incluiría ferias de empleo y talleres en instalaciones y colegios comunitarios para proporcionar información a los residentes locales con respecto a oportunidades laborales, así como recursos para establecer contactos.  Llevar a cabo campañas de promoción para dar a conocer activamente estos eventos en las comunidades del corredor LB-ELA.    </v>
      </c>
      <c r="F14" s="12">
        <f>ComPrograms_Beneficios!F14</f>
        <v>121</v>
      </c>
      <c r="G14" s="12" t="str">
        <f>ComPrograms_Beneficios!G14</f>
        <v>Encuesta SPP </v>
      </c>
      <c r="H14" s="12" t="str">
        <f>ComPrograms_Beneficios!H14</f>
        <v>Área de estudio </v>
      </c>
      <c r="I14" s="17" t="s">
        <v>181</v>
      </c>
      <c r="J14" s="17" t="s">
        <v>181</v>
      </c>
      <c r="K14" s="17" t="s">
        <v>181</v>
      </c>
      <c r="L14" s="17" t="s">
        <v>181</v>
      </c>
      <c r="M14" s="17" t="s">
        <v>181</v>
      </c>
      <c r="N14" s="17">
        <v>0</v>
      </c>
      <c r="O14" s="17" t="s">
        <v>181</v>
      </c>
      <c r="P14" s="17" t="s">
        <v>181</v>
      </c>
      <c r="Q14" s="17" t="s">
        <v>181</v>
      </c>
      <c r="R14" s="17">
        <v>0</v>
      </c>
      <c r="S14" s="17" t="s">
        <v>181</v>
      </c>
      <c r="T14" s="17" t="s">
        <v>181</v>
      </c>
      <c r="U14" s="17" t="s">
        <v>181</v>
      </c>
      <c r="V14" s="17" t="s">
        <v>181</v>
      </c>
      <c r="W14" s="17" t="s">
        <v>181</v>
      </c>
      <c r="X14" s="17" t="s">
        <v>181</v>
      </c>
      <c r="Y14" s="17">
        <v>0</v>
      </c>
      <c r="Z14" s="17" t="s">
        <v>181</v>
      </c>
      <c r="AA14" s="17">
        <v>0</v>
      </c>
      <c r="AB14" s="17">
        <v>0</v>
      </c>
    </row>
    <row r="15" spans="1:28" s="2" customFormat="1" ht="96.6" x14ac:dyDescent="0.3">
      <c r="A15" s="12" t="str">
        <f>ComPrograms_Beneficios!A15</f>
        <v>Programas comunitarios </v>
      </c>
      <c r="B15" s="12" t="str">
        <f>ComPrograms_Beneficios!B15</f>
        <v>Creación de empleo / Oportunidades de trabajo </v>
      </c>
      <c r="C15" s="12" t="str">
        <f>ComPrograms_Beneficios!C15</f>
        <v>LB-ELA_0197</v>
      </c>
      <c r="D15" s="12" t="str">
        <f>ComPrograms_Beneficios!D15</f>
        <v>Programas de formación profesional </v>
      </c>
      <c r="E15" s="12" t="str">
        <f>ComPrograms_Beneficios!E15</f>
        <v>Formar asociaciones con agencias públicas, empleadores del sector privado, colegios comunitarios, organizaciones laborales y organizaciones sin fines de lucro para ampliar los programas para los residentes de la comunidad vocacionales y educativos dentro del Corredor LB-ELA. Los ejemplos podrían incluir capacitación para mecánicos que trabajan para pequeñas empresas que dan servicio a vehículos de cero emisiones. Estos programas ofrecerían oportunidades de establecer una trayectoria profesional para trabajar en sectores económicos clave y ascender en el nivel, centrándose en el desarrollo de la mano de obra y la formación de competencias.   </v>
      </c>
      <c r="F15" s="12">
        <f>ComPrograms_Beneficios!F15</f>
        <v>122</v>
      </c>
      <c r="G15" s="12" t="str">
        <f>ComPrograms_Beneficios!G15</f>
        <v>Encuesta SPP </v>
      </c>
      <c r="H15" s="12" t="str">
        <f>ComPrograms_Beneficios!H15</f>
        <v>Área de estudio </v>
      </c>
      <c r="I15" s="17" t="s">
        <v>181</v>
      </c>
      <c r="J15" s="17" t="s">
        <v>181</v>
      </c>
      <c r="K15" s="17" t="s">
        <v>181</v>
      </c>
      <c r="L15" s="17" t="s">
        <v>181</v>
      </c>
      <c r="M15" s="17" t="s">
        <v>181</v>
      </c>
      <c r="N15" s="17">
        <v>0</v>
      </c>
      <c r="O15" s="17" t="s">
        <v>181</v>
      </c>
      <c r="P15" s="17" t="s">
        <v>181</v>
      </c>
      <c r="Q15" s="17" t="s">
        <v>181</v>
      </c>
      <c r="R15" s="17">
        <v>0</v>
      </c>
      <c r="S15" s="17" t="s">
        <v>181</v>
      </c>
      <c r="T15" s="17" t="s">
        <v>181</v>
      </c>
      <c r="U15" s="17" t="s">
        <v>181</v>
      </c>
      <c r="V15" s="17" t="s">
        <v>181</v>
      </c>
      <c r="W15" s="17" t="s">
        <v>181</v>
      </c>
      <c r="X15" s="17" t="s">
        <v>181</v>
      </c>
      <c r="Y15" s="17">
        <v>0</v>
      </c>
      <c r="Z15" s="17" t="s">
        <v>181</v>
      </c>
      <c r="AA15" s="17">
        <v>0</v>
      </c>
      <c r="AB15" s="17">
        <v>0</v>
      </c>
    </row>
    <row r="16" spans="1:28" s="2" customFormat="1" ht="41.4" x14ac:dyDescent="0.3">
      <c r="A16" s="12" t="str">
        <f>ComPrograms_Beneficios!A16</f>
        <v>Programas Comunitarios </v>
      </c>
      <c r="B16" s="12" t="str">
        <f>ComPrograms_Beneficios!B16</f>
        <v>Calidad del aire / Salud comunitaria </v>
      </c>
      <c r="C16" s="12" t="str">
        <f>ComPrograms_Beneficios!C16</f>
        <v>LB-ELA_0218</v>
      </c>
      <c r="D16" s="12" t="str">
        <f>ComPrograms_Beneficios!D16</f>
        <v>Estaciones de Monitoreo de la Calidad del Aire </v>
      </c>
      <c r="E16" s="12" t="str">
        <f>ComPrograms_Beneficios!E16</f>
        <v>Agregar cuatro nuevas estaciones de monitoreo de la calidad del aire dentro del Área de estudio LB-ELA. Los sitios se identificarán en cooperación con el Distrito de Gestión de la Calidad del Aire de la Costa Sur. </v>
      </c>
      <c r="F16" s="12">
        <f>ComPrograms_Beneficios!F16</f>
        <v>111</v>
      </c>
      <c r="G16" s="12" t="str">
        <f>ComPrograms_Beneficios!G16</f>
        <v>I-710 Moción 5.1/5.2 Concepto de Acción Temprana </v>
      </c>
      <c r="H16" s="12" t="str">
        <f>ComPrograms_Beneficios!H16</f>
        <v>Múltiples jurisdicciones </v>
      </c>
      <c r="I16" s="17" t="s">
        <v>181</v>
      </c>
      <c r="J16" s="17" t="s">
        <v>181</v>
      </c>
      <c r="K16" s="17" t="s">
        <v>181</v>
      </c>
      <c r="L16" s="17" t="s">
        <v>181</v>
      </c>
      <c r="M16" s="17" t="s">
        <v>181</v>
      </c>
      <c r="N16" s="17">
        <v>0</v>
      </c>
      <c r="O16" s="17" t="s">
        <v>181</v>
      </c>
      <c r="P16" s="17" t="s">
        <v>181</v>
      </c>
      <c r="Q16" s="17" t="s">
        <v>181</v>
      </c>
      <c r="R16" s="17">
        <v>0</v>
      </c>
      <c r="S16" s="17" t="s">
        <v>181</v>
      </c>
      <c r="T16" s="17" t="s">
        <v>181</v>
      </c>
      <c r="U16" s="17" t="s">
        <v>181</v>
      </c>
      <c r="V16" s="17" t="s">
        <v>181</v>
      </c>
      <c r="W16" s="17" t="s">
        <v>181</v>
      </c>
      <c r="X16" s="17" t="s">
        <v>181</v>
      </c>
      <c r="Y16" s="17">
        <v>0</v>
      </c>
      <c r="Z16" s="17" t="s">
        <v>181</v>
      </c>
      <c r="AA16" s="17">
        <v>0</v>
      </c>
      <c r="AB16" s="17">
        <v>0</v>
      </c>
    </row>
    <row r="17" spans="1:28" ht="15" thickBot="1" x14ac:dyDescent="0.35">
      <c r="A17" s="4"/>
      <c r="B17" s="4"/>
      <c r="C17" s="5"/>
      <c r="D17" s="4"/>
      <c r="E17" s="6"/>
      <c r="F17" s="6"/>
      <c r="G17" s="6"/>
      <c r="H17" s="6"/>
      <c r="I17" s="6"/>
      <c r="J17" s="6"/>
      <c r="K17" s="6"/>
      <c r="L17" s="6"/>
      <c r="M17" s="6"/>
      <c r="N17" s="6"/>
      <c r="O17" s="6"/>
      <c r="P17" s="6"/>
      <c r="Q17" s="6"/>
      <c r="R17" s="6"/>
      <c r="S17" s="6"/>
      <c r="T17" s="6"/>
      <c r="U17" s="6"/>
      <c r="V17" s="6"/>
      <c r="W17" s="6"/>
      <c r="X17" s="6"/>
      <c r="Y17" s="6"/>
      <c r="Z17" s="6"/>
      <c r="AA17" s="6"/>
      <c r="AB17" s="6"/>
    </row>
  </sheetData>
  <sheetProtection sheet="1" objects="1" scenarios="1" sort="0" autoFilter="0"/>
  <protectedRanges>
    <protectedRange sqref="H1" name="Range1_3"/>
    <protectedRange sqref="B1" name="Range1_3_1"/>
    <protectedRange sqref="A1" name="Range1_2_1"/>
    <protectedRange sqref="E1" name="Range1_5_1"/>
    <protectedRange sqref="D1" name="Range1_1_1"/>
    <protectedRange sqref="C1" name="Range1_4_1"/>
  </protectedRanges>
  <autoFilter ref="A1:AB16" xr:uid="{3892BBB8-D66C-41C8-AF0D-AEF0608ACEAC}">
    <sortState xmlns:xlrd2="http://schemas.microsoft.com/office/spreadsheetml/2017/richdata2" ref="A2:AB16">
      <sortCondition ref="F2:F16"/>
    </sortState>
  </autoFilter>
  <conditionalFormatting sqref="I2:X16">
    <cfRule type="cellIs" dxfId="31" priority="1" operator="equal">
      <formula>3</formula>
    </cfRule>
    <cfRule type="cellIs" dxfId="30" priority="2" operator="equal">
      <formula>2</formula>
    </cfRule>
    <cfRule type="cellIs" dxfId="29" priority="3" operator="equal">
      <formula>1</formula>
    </cfRule>
    <cfRule type="cellIs" dxfId="28" priority="4" operator="equal">
      <formula>0</formula>
    </cfRule>
  </conditionalFormatting>
  <conditionalFormatting sqref="Y2:AB16">
    <cfRule type="colorScale" priority="5">
      <colorScale>
        <cfvo type="min"/>
        <cfvo type="max"/>
        <color rgb="FFFCFCFF"/>
        <color rgb="FFF8696B"/>
      </colorScale>
    </cfRule>
  </conditionalFormatting>
  <pageMargins left="0.7" right="0.7" top="0.75" bottom="0.75" header="0.3" footer="0.3"/>
  <pageSetup paperSize="5" scale="66" fitToHeight="0" orientation="landscape" horizontalDpi="1200" verticalDpi="1200" r:id="rId1"/>
  <headerFooter>
    <oddHeader>&amp;LLB-ELA Multimodal Corridor Plan - Draft Evaluation Results&amp;CCommunity Programs Concern Scores&amp;RDraft - 10/3/2023</oddHeader>
    <oddFooter>&amp;R&amp;N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0B26B-B6F0-42B5-9324-2B73104BFD13}">
  <sheetPr>
    <tabColor rgb="FFFFC000"/>
    <pageSetUpPr fitToPage="1"/>
  </sheetPr>
  <dimension ref="A1:AB20"/>
  <sheetViews>
    <sheetView showGridLines="0" topLeftCell="G1" zoomScale="70" zoomScaleNormal="70" workbookViewId="0">
      <selection activeCell="AH8" sqref="AH8"/>
    </sheetView>
  </sheetViews>
  <sheetFormatPr defaultColWidth="9.109375" defaultRowHeight="14.4" zeroHeight="1" outlineLevelCol="1" x14ac:dyDescent="0.3"/>
  <cols>
    <col min="1" max="1" width="25.44140625" style="3" customWidth="1"/>
    <col min="2" max="2" width="14" style="3" customWidth="1"/>
    <col min="3" max="3" width="13.33203125" style="10" customWidth="1"/>
    <col min="4" max="4" width="29.5546875" style="3" customWidth="1"/>
    <col min="5" max="5" width="85.5546875" style="3" customWidth="1"/>
    <col min="6" max="6" width="8.5546875" style="3" hidden="1" customWidth="1"/>
    <col min="7" max="7" width="23.88671875" style="3" customWidth="1"/>
    <col min="8" max="8" width="17.44140625" style="3" customWidth="1"/>
    <col min="9" max="23" width="7.5546875" style="3" hidden="1" customWidth="1" outlineLevel="1"/>
    <col min="24" max="24" width="8.6640625" style="16" hidden="1" customWidth="1" outlineLevel="1"/>
    <col min="25" max="25" width="8.5546875" style="64" customWidth="1" collapsed="1"/>
    <col min="26" max="27" width="7.5546875" style="64" customWidth="1"/>
    <col min="28" max="28" width="7.5546875" style="63" customWidth="1"/>
    <col min="29" max="16384" width="9.109375" style="63"/>
  </cols>
  <sheetData>
    <row r="1" spans="1:28" s="60" customFormat="1" ht="60" x14ac:dyDescent="0.3">
      <c r="A1" s="65" t="s">
        <v>94</v>
      </c>
      <c r="B1" s="65" t="s">
        <v>95</v>
      </c>
      <c r="C1" s="65" t="s">
        <v>96</v>
      </c>
      <c r="D1" s="66" t="s">
        <v>97</v>
      </c>
      <c r="E1" s="67" t="s">
        <v>98</v>
      </c>
      <c r="F1" s="65" t="s">
        <v>99</v>
      </c>
      <c r="G1" s="68" t="s">
        <v>100</v>
      </c>
      <c r="H1" s="73" t="s">
        <v>101</v>
      </c>
      <c r="I1" s="27" t="s">
        <v>653</v>
      </c>
      <c r="J1" s="27" t="s">
        <v>654</v>
      </c>
      <c r="K1" s="27" t="s">
        <v>655</v>
      </c>
      <c r="L1" s="27" t="s">
        <v>656</v>
      </c>
      <c r="M1" s="27" t="s">
        <v>657</v>
      </c>
      <c r="N1" s="27" t="s">
        <v>658</v>
      </c>
      <c r="O1" s="27" t="s">
        <v>659</v>
      </c>
      <c r="P1" s="27" t="s">
        <v>660</v>
      </c>
      <c r="Q1" s="27" t="s">
        <v>661</v>
      </c>
      <c r="R1" s="27" t="s">
        <v>662</v>
      </c>
      <c r="S1" s="27" t="s">
        <v>663</v>
      </c>
      <c r="T1" s="27" t="s">
        <v>664</v>
      </c>
      <c r="U1" s="27" t="s">
        <v>665</v>
      </c>
      <c r="V1" s="27" t="s">
        <v>666</v>
      </c>
      <c r="W1" s="27" t="s">
        <v>667</v>
      </c>
      <c r="X1" s="27" t="s">
        <v>668</v>
      </c>
      <c r="Y1" s="28" t="s">
        <v>669</v>
      </c>
      <c r="Z1" s="28" t="s">
        <v>670</v>
      </c>
      <c r="AA1" s="28" t="s">
        <v>671</v>
      </c>
      <c r="AB1" s="52" t="s">
        <v>672</v>
      </c>
    </row>
    <row r="2" spans="1:28" s="61" customFormat="1" ht="138" x14ac:dyDescent="0.3">
      <c r="A2" s="12" t="str">
        <f>GoodsMvmt_Beneficios!A2</f>
        <v>Transporte de bienes </v>
      </c>
      <c r="B2" s="12" t="str">
        <f>GoodsMvmt_Beneficios!B2</f>
        <v>Programas de camiones/ITS </v>
      </c>
      <c r="C2" s="12" t="str">
        <f>GoodsMvmt_Beneficios!C2</f>
        <v>LB-ELA_0004</v>
      </c>
      <c r="D2" s="12" t="str">
        <f>GoodsMvmt_Beneficios!D2</f>
        <v>Programa de camiones limpios del corredor Long Beach-Este de Los Angeles </v>
      </c>
      <c r="E2" s="12" t="str">
        <f>GoodsMvmt_Beneficios!E2</f>
        <v>En enero de 2021, la Junta Directiva de Metro aprobó el Plan Estratégico de Movimiento de Mercancías 2021, que incluía una Iniciativa de Camiones Limpios en todo el condado, con el Programa de Camiones Limpios de la 710 Sur identificado como una prioridad estratégica de movimiento de mercancías.  En su reunión de octubre de 2021, la Junta Directiva de Metro actuó para volver a comprometer 50 millones de dólares de los fondos de la Medida R del Corredor I-710 Sur como financiamiento inicial para el Programa de Camiones Limpios de la 710 Sur, que posteriormente ha sido rebautizado como Programa de Camiones de Emisiones Cero de LB-ELA.  El objetivo de este programa es sustituir los camiones diésel por camiones de cero emisiones en el corredor LB-ELA.  El programa aportaría fondos de subvención para desplegar una serie de camiones de cero emisiones en la I-710, así como financiamiento inicial para desarrollar estaciones de carga eléctrica/reabastecimiento para camiones de cero emisiones. </v>
      </c>
      <c r="F2" s="12">
        <f>GoodsMvmt_Beneficios!F2</f>
        <v>123</v>
      </c>
      <c r="G2" s="12" t="str">
        <f>GoodsMvmt_Beneficios!G2</f>
        <v>Metro LRTP, encuesta SPP, Cartografía SPP </v>
      </c>
      <c r="H2" s="12" t="str">
        <f>GoodsMvmt_Beneficios!H2</f>
        <v>Área de estudio </v>
      </c>
      <c r="I2" s="14">
        <v>1</v>
      </c>
      <c r="J2" s="14">
        <v>1</v>
      </c>
      <c r="K2" s="14" t="s">
        <v>181</v>
      </c>
      <c r="L2" s="14" t="s">
        <v>181</v>
      </c>
      <c r="M2" s="14" t="s">
        <v>181</v>
      </c>
      <c r="N2" s="14">
        <v>0</v>
      </c>
      <c r="O2" s="14" t="s">
        <v>181</v>
      </c>
      <c r="P2" s="14">
        <v>1</v>
      </c>
      <c r="Q2" s="14">
        <v>0</v>
      </c>
      <c r="R2" s="14">
        <v>0</v>
      </c>
      <c r="S2" s="14">
        <v>0</v>
      </c>
      <c r="T2" s="14">
        <v>0</v>
      </c>
      <c r="U2" s="14">
        <v>0</v>
      </c>
      <c r="V2" s="14" t="s">
        <v>181</v>
      </c>
      <c r="W2" s="14">
        <v>0</v>
      </c>
      <c r="X2" s="15">
        <v>0</v>
      </c>
      <c r="Y2" s="17">
        <v>2</v>
      </c>
      <c r="Z2" s="17">
        <v>1</v>
      </c>
      <c r="AA2" s="17">
        <v>0</v>
      </c>
      <c r="AB2" s="53">
        <v>3</v>
      </c>
    </row>
    <row r="3" spans="1:28" s="61" customFormat="1" ht="69" x14ac:dyDescent="0.3">
      <c r="A3" s="12" t="str">
        <f>GoodsMvmt_Beneficios!A3</f>
        <v>Transporte de bienes </v>
      </c>
      <c r="B3" s="12" t="str">
        <f>GoodsMvmt_Beneficios!B3</f>
        <v>Puertos </v>
      </c>
      <c r="C3" s="12" t="str">
        <f>GoodsMvmt_Beneficios!C3</f>
        <v>LB-ELA_0011</v>
      </c>
      <c r="D3" s="12" t="str">
        <f>GoodsMvmt_Beneficios!D3</f>
        <v>Paso a desnivel de SR-47 Navy Way </v>
      </c>
      <c r="E3" s="12" t="str">
        <f>GoodsMvmt_Beneficios!E3</f>
        <v>Paso a desnivel de SR 47/Navy Way: Construcción del paso a desnivel en la SR-47 / Navy Way, entre el puente Vincent Thomas de la SR-47 y el paso a desnivel de Pier S Av, para eliminar los conflictos de señales de tráfico y movimientos.  Este proyecto era un proyecto TCIF de nivel II del corredor comercial del S. Cal presentado al CTC en 2008.  Este proyecto eliminaría la última señal de la SR 47 entre los puentes Desmond y V. Thomas; Ruta del Conector Intermodal NHS </v>
      </c>
      <c r="F3" s="12">
        <f>GoodsMvmt_Beneficios!F3</f>
        <v>133</v>
      </c>
      <c r="G3" s="12" t="str">
        <f>GoodsMvmt_Beneficios!G3</f>
        <v>SCAG RTP, PIPO, Puertos </v>
      </c>
      <c r="H3" s="12" t="str">
        <f>GoodsMvmt_Beneficios!H3</f>
        <v>Puerto de Los Ángeles </v>
      </c>
      <c r="I3" s="14">
        <v>1</v>
      </c>
      <c r="J3" s="14">
        <v>1</v>
      </c>
      <c r="K3" s="14" t="s">
        <v>181</v>
      </c>
      <c r="L3" s="14" t="s">
        <v>181</v>
      </c>
      <c r="M3" s="14" t="s">
        <v>181</v>
      </c>
      <c r="N3" s="14">
        <v>0</v>
      </c>
      <c r="O3" s="14" t="s">
        <v>181</v>
      </c>
      <c r="P3" s="14">
        <v>1</v>
      </c>
      <c r="Q3" s="14">
        <v>0</v>
      </c>
      <c r="R3" s="14">
        <v>0</v>
      </c>
      <c r="S3" s="14">
        <v>2</v>
      </c>
      <c r="T3" s="14">
        <v>0</v>
      </c>
      <c r="U3" s="14">
        <v>0</v>
      </c>
      <c r="V3" s="14" t="s">
        <v>181</v>
      </c>
      <c r="W3" s="14">
        <v>0</v>
      </c>
      <c r="X3" s="15" t="s">
        <v>181</v>
      </c>
      <c r="Y3" s="17">
        <v>4</v>
      </c>
      <c r="Z3" s="17">
        <v>1</v>
      </c>
      <c r="AA3" s="17">
        <v>0</v>
      </c>
      <c r="AB3" s="53">
        <v>5</v>
      </c>
    </row>
    <row r="4" spans="1:28" s="61" customFormat="1" ht="27.6" x14ac:dyDescent="0.3">
      <c r="A4" s="12" t="str">
        <f>GoodsMvmt_Beneficios!A4</f>
        <v>Transporte de bienes </v>
      </c>
      <c r="B4" s="12" t="str">
        <f>GoodsMvmt_Beneficios!B4</f>
        <v>Puertos </v>
      </c>
      <c r="C4" s="12" t="str">
        <f>GoodsMvmt_Beneficios!C4</f>
        <v>LB-ELA_0021</v>
      </c>
      <c r="D4" s="12" t="str">
        <f>GoodsMvmt_Beneficios!D4</f>
        <v>Mejoras en la terminal del corredor Alameda </v>
      </c>
      <c r="E4" s="12" t="str">
        <f>GoodsMvmt_Beneficios!E4</f>
        <v>Nuevo puente ferroviario del canal de Cerritos y conexiones de apoyo en todo el puerto de Los Angeles. </v>
      </c>
      <c r="F4" s="12">
        <f>GoodsMvmt_Beneficios!F4</f>
        <v>134</v>
      </c>
      <c r="G4" s="12" t="str">
        <f>GoodsMvmt_Beneficios!G4</f>
        <v>Plan Conceptual de Movilidad de Metro 2028 </v>
      </c>
      <c r="H4" s="12" t="str">
        <f>GoodsMvmt_Beneficios!H4</f>
        <v>Puerto de Los Ángeles </v>
      </c>
      <c r="I4" s="14" t="s">
        <v>181</v>
      </c>
      <c r="J4" s="14" t="s">
        <v>181</v>
      </c>
      <c r="K4" s="14" t="s">
        <v>181</v>
      </c>
      <c r="L4" s="14" t="s">
        <v>181</v>
      </c>
      <c r="M4" s="14" t="s">
        <v>181</v>
      </c>
      <c r="N4" s="14">
        <v>0</v>
      </c>
      <c r="O4" s="14" t="s">
        <v>181</v>
      </c>
      <c r="P4" s="14">
        <v>0</v>
      </c>
      <c r="Q4" s="14" t="s">
        <v>181</v>
      </c>
      <c r="R4" s="14" t="s">
        <v>181</v>
      </c>
      <c r="S4" s="14" t="s">
        <v>181</v>
      </c>
      <c r="T4" s="14" t="s">
        <v>181</v>
      </c>
      <c r="U4" s="14">
        <v>0</v>
      </c>
      <c r="V4" s="14" t="s">
        <v>181</v>
      </c>
      <c r="W4" s="14" t="s">
        <v>181</v>
      </c>
      <c r="X4" s="15" t="s">
        <v>181</v>
      </c>
      <c r="Y4" s="17">
        <v>0</v>
      </c>
      <c r="Z4" s="17">
        <v>0</v>
      </c>
      <c r="AA4" s="17">
        <v>0</v>
      </c>
      <c r="AB4" s="53">
        <v>0</v>
      </c>
    </row>
    <row r="5" spans="1:28" s="61" customFormat="1" ht="27.6" x14ac:dyDescent="0.3">
      <c r="A5" s="12" t="str">
        <f>GoodsMvmt_Beneficios!A5</f>
        <v>Transporte de bienes </v>
      </c>
      <c r="B5" s="12" t="str">
        <f>GoodsMvmt_Beneficios!B5</f>
        <v>Puertos </v>
      </c>
      <c r="C5" s="12" t="str">
        <f>GoodsMvmt_Beneficios!C5</f>
        <v>LB-ELA_0022</v>
      </c>
      <c r="D5" s="12" t="str">
        <f>GoodsMvmt_Beneficios!D5</f>
        <v>Separación a nivel de Terminal Way </v>
      </c>
      <c r="E5" s="12" t="str">
        <f>GoodsMvmt_Beneficios!E5</f>
        <v>Nueva separación de niveles para sustituir al paso a nivel y mejorar el flujo del tráfico de mercancías. </v>
      </c>
      <c r="F5" s="12">
        <f>GoodsMvmt_Beneficios!F5</f>
        <v>135</v>
      </c>
      <c r="G5" s="12" t="str">
        <f>GoodsMvmt_Beneficios!G5</f>
        <v>Plan Conceptual de Movilidad de Metro 2028 </v>
      </c>
      <c r="H5" s="12" t="str">
        <f>GoodsMvmt_Beneficios!H5</f>
        <v>Puerto de Los Ángeles </v>
      </c>
      <c r="I5" s="14" t="s">
        <v>181</v>
      </c>
      <c r="J5" s="14" t="s">
        <v>181</v>
      </c>
      <c r="K5" s="14" t="s">
        <v>181</v>
      </c>
      <c r="L5" s="14" t="s">
        <v>181</v>
      </c>
      <c r="M5" s="14" t="s">
        <v>181</v>
      </c>
      <c r="N5" s="14">
        <v>0</v>
      </c>
      <c r="O5" s="14" t="s">
        <v>181</v>
      </c>
      <c r="P5" s="14">
        <v>0</v>
      </c>
      <c r="Q5" s="14" t="s">
        <v>181</v>
      </c>
      <c r="R5" s="14">
        <v>0</v>
      </c>
      <c r="S5" s="14" t="s">
        <v>181</v>
      </c>
      <c r="T5" s="14" t="s">
        <v>181</v>
      </c>
      <c r="U5" s="14">
        <v>0</v>
      </c>
      <c r="V5" s="14" t="s">
        <v>181</v>
      </c>
      <c r="W5" s="14" t="s">
        <v>181</v>
      </c>
      <c r="X5" s="15" t="s">
        <v>181</v>
      </c>
      <c r="Y5" s="17">
        <v>0</v>
      </c>
      <c r="Z5" s="17">
        <v>0</v>
      </c>
      <c r="AA5" s="17">
        <v>0</v>
      </c>
      <c r="AB5" s="53">
        <v>0</v>
      </c>
    </row>
    <row r="6" spans="1:28" s="61" customFormat="1" ht="55.2" x14ac:dyDescent="0.3">
      <c r="A6" s="12" t="str">
        <f>GoodsMvmt_Beneficios!A6</f>
        <v>Transporte de bienes </v>
      </c>
      <c r="B6" s="12" t="str">
        <f>GoodsMvmt_Beneficios!B6</f>
        <v>Programas de camiones/ITS </v>
      </c>
      <c r="C6" s="12" t="str">
        <f>GoodsMvmt_Beneficios!C6</f>
        <v>LB-ELA_0023</v>
      </c>
      <c r="D6" s="12" t="str">
        <f>GoodsMvmt_Beneficios!D6</f>
        <v>Infraestructura de camiones limpios </v>
      </c>
      <c r="E6" s="12" t="str">
        <f>GoodsMvmt_Beneficios!E6</f>
        <v>Instalar infraestructura de recarga para camiones de cero emisiones. </v>
      </c>
      <c r="F6" s="12">
        <f>GoodsMvmt_Beneficios!F6</f>
        <v>124</v>
      </c>
      <c r="G6" s="12" t="str">
        <f>GoodsMvmt_Beneficios!G6</f>
        <v>Plan conceptual de movilidad de Metro 2028, encuesta SPP, Cartografía de SPP </v>
      </c>
      <c r="H6" s="12" t="str">
        <f>GoodsMvmt_Beneficios!H6</f>
        <v>Múltiples jurisdicciones </v>
      </c>
      <c r="I6" s="14">
        <v>0</v>
      </c>
      <c r="J6" s="14">
        <v>1</v>
      </c>
      <c r="K6" s="14" t="s">
        <v>181</v>
      </c>
      <c r="L6" s="14" t="s">
        <v>181</v>
      </c>
      <c r="M6" s="14" t="s">
        <v>181</v>
      </c>
      <c r="N6" s="14">
        <v>0</v>
      </c>
      <c r="O6" s="14" t="s">
        <v>181</v>
      </c>
      <c r="P6" s="14">
        <v>1</v>
      </c>
      <c r="Q6" s="14" t="s">
        <v>181</v>
      </c>
      <c r="R6" s="14">
        <v>0</v>
      </c>
      <c r="S6" s="14">
        <v>0</v>
      </c>
      <c r="T6" s="14">
        <v>0</v>
      </c>
      <c r="U6" s="14">
        <v>0</v>
      </c>
      <c r="V6" s="14" t="s">
        <v>181</v>
      </c>
      <c r="W6" s="14">
        <v>0</v>
      </c>
      <c r="X6" s="15">
        <v>0</v>
      </c>
      <c r="Y6" s="17">
        <v>1</v>
      </c>
      <c r="Z6" s="17">
        <v>1</v>
      </c>
      <c r="AA6" s="17">
        <v>0</v>
      </c>
      <c r="AB6" s="53">
        <v>2</v>
      </c>
    </row>
    <row r="7" spans="1:28" s="61" customFormat="1" ht="69" x14ac:dyDescent="0.3">
      <c r="A7" s="12" t="str">
        <f>GoodsMvmt_Beneficios!A7</f>
        <v>Transporte de bienes </v>
      </c>
      <c r="B7" s="12" t="str">
        <f>GoodsMvmt_Beneficios!B7</f>
        <v>Ferrocarril de mercancías / Movimiento de mercancías TDM </v>
      </c>
      <c r="C7" s="12" t="str">
        <f>GoodsMvmt_Beneficios!C7</f>
        <v>LB-ELA_0024</v>
      </c>
      <c r="D7" s="12" t="str">
        <f>GoodsMvmt_Beneficios!D7</f>
        <v>Modernización de los raíles del muelle 400 </v>
      </c>
      <c r="E7" s="12" t="str">
        <f>GoodsMvmt_Beneficios!E7</f>
        <v>Ampliación del patio de maniobras del muelle para dar cabida a grúas pórtico sobre raíles accionadas eléctricamente. </v>
      </c>
      <c r="F7" s="12">
        <f>GoodsMvmt_Beneficios!F7</f>
        <v>127</v>
      </c>
      <c r="G7" s="12" t="str">
        <f>GoodsMvmt_Beneficios!G7</f>
        <v>Plan Conceptual de Movilidad de Metro 2028 </v>
      </c>
      <c r="H7" s="12" t="str">
        <f>GoodsMvmt_Beneficios!H7</f>
        <v>Puerto de Los Ángeles </v>
      </c>
      <c r="I7" s="14">
        <v>0</v>
      </c>
      <c r="J7" s="14">
        <v>1</v>
      </c>
      <c r="K7" s="14" t="s">
        <v>181</v>
      </c>
      <c r="L7" s="14" t="s">
        <v>181</v>
      </c>
      <c r="M7" s="14" t="s">
        <v>181</v>
      </c>
      <c r="N7" s="14">
        <v>0</v>
      </c>
      <c r="O7" s="14" t="s">
        <v>181</v>
      </c>
      <c r="P7" s="14">
        <v>1</v>
      </c>
      <c r="Q7" s="14" t="s">
        <v>181</v>
      </c>
      <c r="R7" s="14">
        <v>0</v>
      </c>
      <c r="S7" s="14">
        <v>0</v>
      </c>
      <c r="T7" s="14">
        <v>0</v>
      </c>
      <c r="U7" s="14">
        <v>0</v>
      </c>
      <c r="V7" s="14" t="s">
        <v>181</v>
      </c>
      <c r="W7" s="14">
        <v>0</v>
      </c>
      <c r="X7" s="15">
        <v>0</v>
      </c>
      <c r="Y7" s="17">
        <v>1</v>
      </c>
      <c r="Z7" s="17">
        <v>1</v>
      </c>
      <c r="AA7" s="17">
        <v>0</v>
      </c>
      <c r="AB7" s="53">
        <v>2</v>
      </c>
    </row>
    <row r="8" spans="1:28" s="61" customFormat="1" ht="69" x14ac:dyDescent="0.3">
      <c r="A8" s="12" t="str">
        <f>GoodsMvmt_Beneficios!A8</f>
        <v>Transporte de bienes </v>
      </c>
      <c r="B8" s="12" t="str">
        <f>GoodsMvmt_Beneficios!B8</f>
        <v>Ferrocarril de mercancías / Movimiento de mercancías TDM </v>
      </c>
      <c r="C8" s="12" t="str">
        <f>GoodsMvmt_Beneficios!C8</f>
        <v>LB-ELA_0025</v>
      </c>
      <c r="D8" s="12" t="str">
        <f>GoodsMvmt_Beneficios!D8</f>
        <v>Modernización de las instalaciones de transferencia de Terminal Island </v>
      </c>
      <c r="E8" s="12" t="str">
        <f>GoodsMvmt_Beneficios!E8</f>
        <v>Ampliación del patio de maniobras del muelle para dar cabida a grúas pórtico sobre raíles accionadas eléctricamente. </v>
      </c>
      <c r="F8" s="12">
        <f>GoodsMvmt_Beneficios!F8</f>
        <v>128</v>
      </c>
      <c r="G8" s="12" t="str">
        <f>GoodsMvmt_Beneficios!G8</f>
        <v>Plan Conceptual de Movilidad de Metro 2028 </v>
      </c>
      <c r="H8" s="12" t="str">
        <f>GoodsMvmt_Beneficios!H8</f>
        <v>Puerto de Los Ángeles </v>
      </c>
      <c r="I8" s="14">
        <v>0</v>
      </c>
      <c r="J8" s="14">
        <v>1</v>
      </c>
      <c r="K8" s="14" t="s">
        <v>181</v>
      </c>
      <c r="L8" s="14" t="s">
        <v>181</v>
      </c>
      <c r="M8" s="14" t="s">
        <v>181</v>
      </c>
      <c r="N8" s="14">
        <v>0</v>
      </c>
      <c r="O8" s="14" t="s">
        <v>181</v>
      </c>
      <c r="P8" s="14">
        <v>1</v>
      </c>
      <c r="Q8" s="14" t="s">
        <v>181</v>
      </c>
      <c r="R8" s="14">
        <v>0</v>
      </c>
      <c r="S8" s="14">
        <v>0</v>
      </c>
      <c r="T8" s="14">
        <v>0</v>
      </c>
      <c r="U8" s="14">
        <v>0</v>
      </c>
      <c r="V8" s="14" t="s">
        <v>181</v>
      </c>
      <c r="W8" s="14">
        <v>0</v>
      </c>
      <c r="X8" s="15">
        <v>0</v>
      </c>
      <c r="Y8" s="17">
        <v>1</v>
      </c>
      <c r="Z8" s="17">
        <v>1</v>
      </c>
      <c r="AA8" s="17">
        <v>0</v>
      </c>
      <c r="AB8" s="53">
        <v>2</v>
      </c>
    </row>
    <row r="9" spans="1:28" s="61" customFormat="1" ht="69" x14ac:dyDescent="0.3">
      <c r="A9" s="12" t="str">
        <f>GoodsMvmt_Beneficios!A9</f>
        <v>Transporte de bienes </v>
      </c>
      <c r="B9" s="12" t="str">
        <f>GoodsMvmt_Beneficios!B9</f>
        <v>Ferrocarril de mercancías / Movimiento de mercancías TDM </v>
      </c>
      <c r="C9" s="12" t="str">
        <f>GoodsMvmt_Beneficios!C9</f>
        <v>LB-ELA_0026</v>
      </c>
      <c r="D9" s="12" t="str">
        <f>GoodsMvmt_Beneficios!D9</f>
        <v>Modernización del Railyard de la terminal de contenedores de West Basin </v>
      </c>
      <c r="E9" s="12" t="str">
        <f>GoodsMvmt_Beneficios!E9</f>
        <v>Ampliación del patio de maniobras del muelle para dar cabida a grúas pórtico sobre raíles accionadas eléctricamente. </v>
      </c>
      <c r="F9" s="12">
        <f>GoodsMvmt_Beneficios!F9</f>
        <v>129</v>
      </c>
      <c r="G9" s="12" t="str">
        <f>GoodsMvmt_Beneficios!G9</f>
        <v>Plan Conceptual de Movilidad de Metro 2028 </v>
      </c>
      <c r="H9" s="12" t="str">
        <f>GoodsMvmt_Beneficios!H9</f>
        <v>Puerto de Los Ángeles </v>
      </c>
      <c r="I9" s="17">
        <v>0</v>
      </c>
      <c r="J9" s="17">
        <v>1</v>
      </c>
      <c r="K9" s="17" t="s">
        <v>181</v>
      </c>
      <c r="L9" s="17" t="s">
        <v>181</v>
      </c>
      <c r="M9" s="17" t="s">
        <v>181</v>
      </c>
      <c r="N9" s="17">
        <v>0</v>
      </c>
      <c r="O9" s="17" t="s">
        <v>181</v>
      </c>
      <c r="P9" s="17">
        <v>1</v>
      </c>
      <c r="Q9" s="17" t="s">
        <v>181</v>
      </c>
      <c r="R9" s="17">
        <v>0</v>
      </c>
      <c r="S9" s="17">
        <v>0</v>
      </c>
      <c r="T9" s="17">
        <v>0</v>
      </c>
      <c r="U9" s="17">
        <v>0</v>
      </c>
      <c r="V9" s="17" t="s">
        <v>181</v>
      </c>
      <c r="W9" s="17">
        <v>0</v>
      </c>
      <c r="X9" s="17">
        <v>0</v>
      </c>
      <c r="Y9" s="17">
        <v>1</v>
      </c>
      <c r="Z9" s="17">
        <v>1</v>
      </c>
      <c r="AA9" s="17">
        <v>0</v>
      </c>
      <c r="AB9" s="53">
        <v>2</v>
      </c>
    </row>
    <row r="10" spans="1:28" s="61" customFormat="1" ht="138" x14ac:dyDescent="0.3">
      <c r="A10" s="12" t="str">
        <f>GoodsMvmt_Beneficios!A10</f>
        <v>Transporte de bienes </v>
      </c>
      <c r="B10" s="12" t="str">
        <f>GoodsMvmt_Beneficios!B10</f>
        <v>Puertos </v>
      </c>
      <c r="C10" s="12" t="str">
        <f>GoodsMvmt_Beneficios!C10</f>
        <v>LB-ELA_0121</v>
      </c>
      <c r="D10" s="12" t="str">
        <f>GoodsMvmt_Beneficios!D10</f>
        <v>Realineación de Pier D St  </v>
      </c>
      <c r="E10" s="12" t="str">
        <f>GoodsMvmt_Beneficios!E10</f>
        <v>Realinear Pier D Street, desde la puerta de salida de Middle Harbor hasta Pico Av. Actualmente, Pier D Street tiene problemas de distancia visual, radios de curva inadecuados y problemas de drenaje/inundación en el punto bajo. El proyecto de Realineación del Muelle D proporcionará redundancia a través del Muelle D, mejorando así la seguridad y los flujos de tráfico. La alineación actual de Pier D Street tiene problemas de distancia visual, radios de curva inadecuados, problemas de drenaje e inundaciones en el punto bajo. El alcance del proyecto es ampliar y reconstruir Pier D Street entre Middle Harbor Exit Gate y Pico Av y reconfigurar West Broadway Av. Los elementos adicionales del alcance incluyen la construcción. Esto incluye la reubicación de una estación de bombeo existente o una nueva, muros de contención, mejoras de servicios públicos, una nueva carretera, trazado de líneas, señalización y trabajos de señalización y tráfico. </v>
      </c>
      <c r="F10" s="12">
        <f>GoodsMvmt_Beneficios!F10</f>
        <v>136</v>
      </c>
      <c r="G10" s="12" t="str">
        <f>GoodsMvmt_Beneficios!G10</f>
        <v>Puerto de Long Beach/COG, Encuesta SPP </v>
      </c>
      <c r="H10" s="12" t="str">
        <f>GoodsMvmt_Beneficios!H10</f>
        <v>Puerto de Long Beach </v>
      </c>
      <c r="I10" s="17" t="s">
        <v>181</v>
      </c>
      <c r="J10" s="17" t="s">
        <v>181</v>
      </c>
      <c r="K10" s="17" t="s">
        <v>181</v>
      </c>
      <c r="L10" s="17" t="s">
        <v>181</v>
      </c>
      <c r="M10" s="17" t="s">
        <v>181</v>
      </c>
      <c r="N10" s="17">
        <v>0</v>
      </c>
      <c r="O10" s="17" t="s">
        <v>181</v>
      </c>
      <c r="P10" s="17" t="s">
        <v>181</v>
      </c>
      <c r="Q10" s="17" t="s">
        <v>181</v>
      </c>
      <c r="R10" s="17">
        <v>0</v>
      </c>
      <c r="S10" s="17">
        <v>0</v>
      </c>
      <c r="T10" s="17">
        <v>0</v>
      </c>
      <c r="U10" s="17">
        <v>1</v>
      </c>
      <c r="V10" s="17" t="s">
        <v>181</v>
      </c>
      <c r="W10" s="17">
        <v>0</v>
      </c>
      <c r="X10" s="17">
        <v>0</v>
      </c>
      <c r="Y10" s="17">
        <v>1</v>
      </c>
      <c r="Z10" s="17" t="s">
        <v>181</v>
      </c>
      <c r="AA10" s="17">
        <v>0</v>
      </c>
      <c r="AB10" s="53">
        <v>1</v>
      </c>
    </row>
    <row r="11" spans="1:28" s="61" customFormat="1" ht="110.4" x14ac:dyDescent="0.3">
      <c r="A11" s="12" t="str">
        <f>GoodsMvmt_Beneficios!A11</f>
        <v>Transporte de bienes </v>
      </c>
      <c r="B11" s="12" t="str">
        <f>GoodsMvmt_Beneficios!B11</f>
        <v>Puertos </v>
      </c>
      <c r="C11" s="12" t="str">
        <f>GoodsMvmt_Beneficios!C11</f>
        <v>LB-ELA_0122</v>
      </c>
      <c r="D11" s="12" t="str">
        <f>GoodsMvmt_Beneficios!D11</f>
        <v>Carretera Harbor Scenic Dr y mejoras de infraestructura </v>
      </c>
      <c r="E11" s="12" t="str">
        <f>GoodsMvmt_Beneficios!E11</f>
        <v>Mejorar Harbor Scenic Dr, desde Harbor Plaza hasta el Ocean Bl.  El proyecto: aumentaría la sección estructural del pavimento de la calzada para reemplazar el pavimento envejecido existente; proporcionaría mejoras en las alineaciones horizontales y verticales para aumentar la seguridad; mejoraría el trazado de las líneas divisorias en el pavimento, la señalización de tráfico y la señalización de orientación; mejoraría la iluminación de la autopista; mejoraría las instalaciones de drenaje (incluida la introducción de mejoras permanentes de la calidad del agua, como bio-swales y rejillas de entrada y salida de las cuencas colectoras); renovar el paisajismo y el riego de la calzada y la mediana; y proporcionaría mejoras en los servicios públicos. </v>
      </c>
      <c r="F11" s="12">
        <f>GoodsMvmt_Beneficios!F11</f>
        <v>137</v>
      </c>
      <c r="G11" s="12" t="str">
        <f>GoodsMvmt_Beneficios!G11</f>
        <v>Puerto de Long Beach/COG, Encuesta SPP </v>
      </c>
      <c r="H11" s="12" t="str">
        <f>GoodsMvmt_Beneficios!H11</f>
        <v>Puerto de Long Beach </v>
      </c>
      <c r="I11" s="14" t="s">
        <v>181</v>
      </c>
      <c r="J11" s="14" t="s">
        <v>181</v>
      </c>
      <c r="K11" s="14" t="s">
        <v>181</v>
      </c>
      <c r="L11" s="14" t="s">
        <v>181</v>
      </c>
      <c r="M11" s="14" t="s">
        <v>181</v>
      </c>
      <c r="N11" s="14">
        <v>0</v>
      </c>
      <c r="O11" s="14" t="s">
        <v>181</v>
      </c>
      <c r="P11" s="14" t="s">
        <v>181</v>
      </c>
      <c r="Q11" s="14" t="s">
        <v>181</v>
      </c>
      <c r="R11" s="14">
        <v>0</v>
      </c>
      <c r="S11" s="14" t="s">
        <v>181</v>
      </c>
      <c r="T11" s="14" t="s">
        <v>181</v>
      </c>
      <c r="U11" s="14">
        <v>0</v>
      </c>
      <c r="V11" s="14" t="s">
        <v>181</v>
      </c>
      <c r="W11" s="14" t="s">
        <v>181</v>
      </c>
      <c r="X11" s="15" t="s">
        <v>181</v>
      </c>
      <c r="Y11" s="17">
        <v>0</v>
      </c>
      <c r="Z11" s="17" t="s">
        <v>181</v>
      </c>
      <c r="AA11" s="17">
        <v>0</v>
      </c>
      <c r="AB11" s="53">
        <v>0</v>
      </c>
    </row>
    <row r="12" spans="1:28" s="61" customFormat="1" ht="82.8" x14ac:dyDescent="0.3">
      <c r="A12" s="12" t="str">
        <f>GoodsMvmt_Beneficios!A12</f>
        <v>Transporte de bienes </v>
      </c>
      <c r="B12" s="12" t="str">
        <f>GoodsMvmt_Beneficios!B12</f>
        <v>Puertos </v>
      </c>
      <c r="C12" s="12" t="str">
        <f>GoodsMvmt_Beneficios!C12</f>
        <v>LB-ELA_0123</v>
      </c>
      <c r="D12" s="12" t="str">
        <f>GoodsMvmt_Beneficios!D12</f>
        <v>Mejora de la calle Pico Av </v>
      </c>
      <c r="E12" s="12" t="str">
        <f>GoodsMvmt_Beneficios!E12</f>
        <v>Mejorar Pico Av, entre calle Pier D y calle Pier E.  Este proyecto de mejora de carreteras implementará lo siguiente: ampliar un segmento corto de carretera; mejorar congestión y seguridad de camiones; reconstruir el pavimento, mejorar el drenaje superficial existente y mejorar las entradas de drenaje pluvial; aumentar el tamaño de la línea de alcantarillado; proporcionar aceras continuas con características accesibles según la ADA; mejorar el alumbrado público; y ampliar las características de paisajismo y características paisajistas hechas a mano. </v>
      </c>
      <c r="F12" s="12">
        <f>GoodsMvmt_Beneficios!F12</f>
        <v>138</v>
      </c>
      <c r="G12" s="12" t="str">
        <f>GoodsMvmt_Beneficios!G12</f>
        <v>Puerto de Los Angeles/COG, Encuesta SPP </v>
      </c>
      <c r="H12" s="12" t="str">
        <f>GoodsMvmt_Beneficios!H12</f>
        <v>Puerto de Long Beach </v>
      </c>
      <c r="I12" s="17">
        <v>0</v>
      </c>
      <c r="J12" s="17">
        <v>1</v>
      </c>
      <c r="K12" s="17">
        <v>0</v>
      </c>
      <c r="L12" s="17">
        <v>0</v>
      </c>
      <c r="M12" s="17" t="s">
        <v>181</v>
      </c>
      <c r="N12" s="17">
        <v>0</v>
      </c>
      <c r="O12" s="17">
        <v>0</v>
      </c>
      <c r="P12" s="17">
        <v>1</v>
      </c>
      <c r="Q12" s="17">
        <v>0</v>
      </c>
      <c r="R12" s="17">
        <v>0</v>
      </c>
      <c r="S12" s="17">
        <v>1</v>
      </c>
      <c r="T12" s="17">
        <v>0</v>
      </c>
      <c r="U12" s="17">
        <v>0</v>
      </c>
      <c r="V12" s="17" t="s">
        <v>181</v>
      </c>
      <c r="W12" s="17">
        <v>0</v>
      </c>
      <c r="X12" s="17">
        <v>1</v>
      </c>
      <c r="Y12" s="17">
        <v>3</v>
      </c>
      <c r="Z12" s="17">
        <v>1</v>
      </c>
      <c r="AA12" s="17">
        <v>0</v>
      </c>
      <c r="AB12" s="53">
        <v>4</v>
      </c>
    </row>
    <row r="13" spans="1:28" s="61" customFormat="1" ht="69" x14ac:dyDescent="0.3">
      <c r="A13" s="12" t="str">
        <f>GoodsMvmt_Beneficios!A13</f>
        <v>Transporte de bienes </v>
      </c>
      <c r="B13" s="12" t="str">
        <f>GoodsMvmt_Beneficios!B13</f>
        <v>Ferrocarril de mercancías / Movimiento de mercancías TDM </v>
      </c>
      <c r="C13" s="12" t="str">
        <f>GoodsMvmt_Beneficios!C13</f>
        <v>LB-ELA_0124</v>
      </c>
      <c r="D13" s="12" t="str">
        <f>GoodsMvmt_Beneficios!D13</f>
        <v>Programa Nacional de Mejora de la Red Multimodal de Mercancías del Puerto de Los Angeles: Proyectos de mejora del sistema ferroviario </v>
      </c>
      <c r="E13" s="12" t="str">
        <f>GoodsMvmt_Beneficios!E13</f>
        <v>Vías ferroviarias adicionales en POLA para mejorar las operaciones ferroviarias en general, incluyendo el apoyo a los raíles en los muelles </v>
      </c>
      <c r="F13" s="12">
        <f>GoodsMvmt_Beneficios!F13</f>
        <v>130</v>
      </c>
      <c r="G13" s="12" t="str">
        <f>GoodsMvmt_Beneficios!G13</f>
        <v>Puerto de Los Angeles/COG, Encuesta SPP </v>
      </c>
      <c r="H13" s="12" t="str">
        <f>GoodsMvmt_Beneficios!H13</f>
        <v>Puerto de Los Ángeles </v>
      </c>
      <c r="I13" s="17">
        <v>0</v>
      </c>
      <c r="J13" s="17">
        <v>1</v>
      </c>
      <c r="K13" s="17">
        <v>0</v>
      </c>
      <c r="L13" s="17">
        <v>0</v>
      </c>
      <c r="M13" s="17" t="s">
        <v>181</v>
      </c>
      <c r="N13" s="17">
        <v>0</v>
      </c>
      <c r="O13" s="17">
        <v>0</v>
      </c>
      <c r="P13" s="17">
        <v>1</v>
      </c>
      <c r="Q13" s="17" t="s">
        <v>181</v>
      </c>
      <c r="R13" s="17">
        <v>0</v>
      </c>
      <c r="S13" s="17">
        <v>1</v>
      </c>
      <c r="T13" s="17">
        <v>0</v>
      </c>
      <c r="U13" s="17">
        <v>0</v>
      </c>
      <c r="V13" s="17" t="s">
        <v>181</v>
      </c>
      <c r="W13" s="17">
        <v>0</v>
      </c>
      <c r="X13" s="17">
        <v>1</v>
      </c>
      <c r="Y13" s="17">
        <v>3</v>
      </c>
      <c r="Z13" s="17">
        <v>1</v>
      </c>
      <c r="AA13" s="17">
        <v>0</v>
      </c>
      <c r="AB13" s="53">
        <v>4</v>
      </c>
    </row>
    <row r="14" spans="1:28" s="61" customFormat="1" ht="110.4" x14ac:dyDescent="0.3">
      <c r="A14" s="12" t="str">
        <f>GoodsMvmt_Beneficios!A14</f>
        <v>Transporte de bienes </v>
      </c>
      <c r="B14" s="12" t="str">
        <f>GoodsMvmt_Beneficios!B14</f>
        <v>Puertos </v>
      </c>
      <c r="C14" s="12" t="str">
        <f>GoodsMvmt_Beneficios!C14</f>
        <v>LB-ELA_0131</v>
      </c>
      <c r="D14" s="12" t="str">
        <f>GoodsMvmt_Beneficios!D14</f>
        <v>Programa de mejora de la Red Nacional Multimodal de Transporte de Mercancías (NMFN) del Puerto de Los Angeles: Acceso a la Instalación de Apoyo Marítimo/Separación de Grado del Sistema Ferroviario de Terminal Island </v>
      </c>
      <c r="E14" s="12" t="str">
        <f>GoodsMvmt_Beneficios!E14</f>
        <v>El proyecto consiste en la construcción de una separación a nivel de cuatro carriles, ferrocarril-carretera, que elimine un importante impedimento de acceso de camiones a una importante instalación de apoyo a la terminal de contenedores situada en Terminal Island, en el centro de los Puertos de Los Angeles-Long Beach (POLA-POLB). </v>
      </c>
      <c r="F14" s="12">
        <f>GoodsMvmt_Beneficios!F14</f>
        <v>139</v>
      </c>
      <c r="G14" s="12" t="str">
        <f>GoodsMvmt_Beneficios!G14</f>
        <v>PIPO (Puerto de Los Angeles) </v>
      </c>
      <c r="H14" s="12" t="str">
        <f>GoodsMvmt_Beneficios!H14</f>
        <v>Puerto de Los Ángeles </v>
      </c>
      <c r="I14" s="17">
        <v>0</v>
      </c>
      <c r="J14" s="17">
        <v>1</v>
      </c>
      <c r="K14" s="17">
        <v>0</v>
      </c>
      <c r="L14" s="17">
        <v>0</v>
      </c>
      <c r="M14" s="17" t="s">
        <v>181</v>
      </c>
      <c r="N14" s="17">
        <v>0</v>
      </c>
      <c r="O14" s="17">
        <v>0</v>
      </c>
      <c r="P14" s="17">
        <v>1</v>
      </c>
      <c r="Q14" s="17" t="s">
        <v>181</v>
      </c>
      <c r="R14" s="17">
        <v>0</v>
      </c>
      <c r="S14" s="17">
        <v>1</v>
      </c>
      <c r="T14" s="17">
        <v>0</v>
      </c>
      <c r="U14" s="17">
        <v>0</v>
      </c>
      <c r="V14" s="17" t="s">
        <v>181</v>
      </c>
      <c r="W14" s="17">
        <v>0</v>
      </c>
      <c r="X14" s="17">
        <v>1</v>
      </c>
      <c r="Y14" s="17">
        <v>3</v>
      </c>
      <c r="Z14" s="17">
        <v>1</v>
      </c>
      <c r="AA14" s="17">
        <v>0</v>
      </c>
      <c r="AB14" s="53">
        <v>4</v>
      </c>
    </row>
    <row r="15" spans="1:28" s="61" customFormat="1" ht="69" x14ac:dyDescent="0.3">
      <c r="A15" s="12" t="str">
        <f>GoodsMvmt_Beneficios!A15</f>
        <v>Transporte de bienes </v>
      </c>
      <c r="B15" s="12" t="str">
        <f>GoodsMvmt_Beneficios!B15</f>
        <v>Puertos </v>
      </c>
      <c r="C15" s="12" t="str">
        <f>GoodsMvmt_Beneficios!C15</f>
        <v>LB-ELA_0132</v>
      </c>
      <c r="D15" s="12" t="str">
        <f>GoodsMvmt_Beneficios!D15</f>
        <v>Ampliación del muelle 300/Proyecto de reducción de emisiones de los buques </v>
      </c>
      <c r="E15" s="12" t="str">
        <f>GoodsMvmt_Beneficios!E15</f>
        <v>Ampliación del muelle 300/Proyecto de reducción de emisiones de los buques. Este proyecto construye 1,250 pies lineales de muelle de terminal de contenedores y terrenos de apoyo para el muelle 300. Incluye la infraestructura eléctrica para el funcionamiento de las grúas de barco a tierra y la energía en tierra para el funcionamiento de todos los sistemas necesarios del barco, lo que reducirá alrededor del 80% de las emisiones mientras esté atracado. </v>
      </c>
      <c r="F15" s="12">
        <f>GoodsMvmt_Beneficios!F15</f>
        <v>140</v>
      </c>
      <c r="G15" s="12" t="str">
        <f>GoodsMvmt_Beneficios!G15</f>
        <v>PIPO (Puerto de Los Angeles) </v>
      </c>
      <c r="H15" s="12" t="str">
        <f>GoodsMvmt_Beneficios!H15</f>
        <v>Puerto de Los Ángeles </v>
      </c>
      <c r="I15" s="17">
        <v>1</v>
      </c>
      <c r="J15" s="17">
        <v>1</v>
      </c>
      <c r="K15" s="17">
        <v>0</v>
      </c>
      <c r="L15" s="17">
        <v>0</v>
      </c>
      <c r="M15" s="17" t="s">
        <v>181</v>
      </c>
      <c r="N15" s="17">
        <v>0</v>
      </c>
      <c r="O15" s="17">
        <v>0</v>
      </c>
      <c r="P15" s="17">
        <v>2</v>
      </c>
      <c r="Q15" s="17">
        <v>0</v>
      </c>
      <c r="R15" s="17">
        <v>0</v>
      </c>
      <c r="S15" s="17">
        <v>1</v>
      </c>
      <c r="T15" s="17">
        <v>0</v>
      </c>
      <c r="U15" s="17">
        <v>0</v>
      </c>
      <c r="V15" s="17" t="s">
        <v>181</v>
      </c>
      <c r="W15" s="17">
        <v>0</v>
      </c>
      <c r="X15" s="17">
        <v>1</v>
      </c>
      <c r="Y15" s="17">
        <v>4</v>
      </c>
      <c r="Z15" s="17">
        <v>2</v>
      </c>
      <c r="AA15" s="17">
        <v>0</v>
      </c>
      <c r="AB15" s="53">
        <v>6</v>
      </c>
    </row>
    <row r="16" spans="1:28" s="61" customFormat="1" ht="179.4" x14ac:dyDescent="0.3">
      <c r="A16" s="12" t="str">
        <f>GoodsMvmt_Beneficios!A16</f>
        <v>Transporte de bienes </v>
      </c>
      <c r="B16" s="12" t="str">
        <f>GoodsMvmt_Beneficios!B16</f>
        <v>Ferrocarril de mercancías / Movimiento de mercancías TDM </v>
      </c>
      <c r="C16" s="12" t="str">
        <f>GoodsMvmt_Beneficios!C16</f>
        <v>LB-ELA_0151</v>
      </c>
      <c r="D16" s="12" t="str">
        <f>GoodsMvmt_Beneficios!D16</f>
        <v>Estudio ferroviario de carga de movimiento de mercancías </v>
      </c>
      <c r="E16" s="12" t="str">
        <f>GoodsMvmt_Beneficios!E16</f>
        <v>Llevar a cabo una evaluación para evaluar las opciones para derivar una mayor utilización del Corredor de Alameda como un medio potencial para reducir los viajes de camiones dentro de la subregión del Sur de California. Esta evaluación incluiría opciones tales como: oportunidades para aumentar la participación ferroviaria de carga en el muelle; implementación de un servicio de transporte ferroviario de carga de corta distancia a nuevas instalaciones ferroviarias interiores; y aumento del uso/mejora de la eficiencia operativa de las instalaciones intermodales existentes cerca del muelle y fuera del muelle. Esta evaluación tomaría en cuenta los pronósticos de carga actualizados, los factores económicos y las proyecciones, las tendencias actuales asociadas con la cadena logística de movimiento de mercancías, incluidos los viajes de camiones de carga, y las limitaciones de capacidad intermodal y ferroviaria en la región del sur de California. El estudio ferroviario de transporte de carga de mercancías evaluaría las opciones desde una perspectiva de todo el sistema e incluiría factores tales como cambios en los patrones de viaje de los camiones, implicaciones en el uso de la tierra y el potencial de impactos ambientales, así como restricciones institucionales. </v>
      </c>
      <c r="F16" s="12">
        <f>GoodsMvmt_Beneficios!F16</f>
        <v>131</v>
      </c>
      <c r="G16" s="12" t="str">
        <f>GoodsMvmt_Beneficios!G16</f>
        <v>Encuesta SPP </v>
      </c>
      <c r="H16" s="12" t="str">
        <f>GoodsMvmt_Beneficios!H16</f>
        <v>Área de estudio </v>
      </c>
      <c r="I16" s="17">
        <v>0</v>
      </c>
      <c r="J16" s="17">
        <v>1</v>
      </c>
      <c r="K16" s="17">
        <v>0</v>
      </c>
      <c r="L16" s="17">
        <v>0</v>
      </c>
      <c r="M16" s="17" t="s">
        <v>181</v>
      </c>
      <c r="N16" s="17">
        <v>0</v>
      </c>
      <c r="O16" s="17">
        <v>0</v>
      </c>
      <c r="P16" s="17">
        <v>1</v>
      </c>
      <c r="Q16" s="17">
        <v>0</v>
      </c>
      <c r="R16" s="17">
        <v>0</v>
      </c>
      <c r="S16" s="17">
        <v>0</v>
      </c>
      <c r="T16" s="17">
        <v>0</v>
      </c>
      <c r="U16" s="17">
        <v>0</v>
      </c>
      <c r="V16" s="17" t="s">
        <v>181</v>
      </c>
      <c r="W16" s="17">
        <v>0</v>
      </c>
      <c r="X16" s="17">
        <v>0</v>
      </c>
      <c r="Y16" s="17">
        <v>1</v>
      </c>
      <c r="Z16" s="17">
        <v>1</v>
      </c>
      <c r="AA16" s="17">
        <v>0</v>
      </c>
      <c r="AB16" s="53">
        <v>2</v>
      </c>
    </row>
    <row r="17" spans="1:28" s="61" customFormat="1" ht="55.2" x14ac:dyDescent="0.3">
      <c r="A17" s="12" t="str">
        <f>GoodsMvmt_Beneficios!A17</f>
        <v>Transporte de bienes </v>
      </c>
      <c r="B17" s="12" t="str">
        <f>GoodsMvmt_Beneficios!B17</f>
        <v>Programas de camiones/ITS </v>
      </c>
      <c r="C17" s="12" t="str">
        <f>GoodsMvmt_Beneficios!C17</f>
        <v>LB-ELA_0184</v>
      </c>
      <c r="D17" s="12" t="str">
        <f>GoodsMvmt_Beneficios!D17</f>
        <v>Gestión de contenedores vacíos </v>
      </c>
      <c r="E17" s="12" t="str">
        <f>GoodsMvmt_Beneficios!E17</f>
        <v>Proporcionar una combinación de incentivos/penalizaciones en forma de tarifas para animar a los cargadores/terminales marítimas a retirar los contenedores vacíos de los muelles/instalaciones cercanas a los muelles en los Puertos para reducir la congestión y los desplazamientos innecesarios de los camiones.  Ampliar el uso de las horas no pico para los retornos vacíos. </v>
      </c>
      <c r="F17" s="12">
        <f>GoodsMvmt_Beneficios!F17</f>
        <v>125</v>
      </c>
      <c r="G17" s="12" t="str">
        <f>GoodsMvmt_Beneficios!G17</f>
        <v>Puertos </v>
      </c>
      <c r="H17" s="12" t="str">
        <f>GoodsMvmt_Beneficios!H17</f>
        <v>Puertos  </v>
      </c>
      <c r="I17" s="14">
        <v>0</v>
      </c>
      <c r="J17" s="14">
        <v>1</v>
      </c>
      <c r="K17" s="14">
        <v>0</v>
      </c>
      <c r="L17" s="14">
        <v>0</v>
      </c>
      <c r="M17" s="14" t="s">
        <v>181</v>
      </c>
      <c r="N17" s="14">
        <v>0</v>
      </c>
      <c r="O17" s="14">
        <v>0</v>
      </c>
      <c r="P17" s="14">
        <v>1</v>
      </c>
      <c r="Q17" s="14">
        <v>0</v>
      </c>
      <c r="R17" s="14">
        <v>0</v>
      </c>
      <c r="S17" s="14">
        <v>0</v>
      </c>
      <c r="T17" s="14">
        <v>0</v>
      </c>
      <c r="U17" s="14">
        <v>0</v>
      </c>
      <c r="V17" s="14" t="s">
        <v>181</v>
      </c>
      <c r="W17" s="14">
        <v>0</v>
      </c>
      <c r="X17" s="15">
        <v>0</v>
      </c>
      <c r="Y17" s="17">
        <v>1</v>
      </c>
      <c r="Z17" s="17">
        <v>1</v>
      </c>
      <c r="AA17" s="17">
        <v>0</v>
      </c>
      <c r="AB17" s="53">
        <v>2</v>
      </c>
    </row>
    <row r="18" spans="1:28" s="61" customFormat="1" ht="82.8" x14ac:dyDescent="0.3">
      <c r="A18" s="12" t="str">
        <f>GoodsMvmt_Beneficios!A18</f>
        <v>Transporte de bienes </v>
      </c>
      <c r="B18" s="12" t="str">
        <f>GoodsMvmt_Beneficios!B18</f>
        <v>Programas de camiones/ITS </v>
      </c>
      <c r="C18" s="12" t="str">
        <f>GoodsMvmt_Beneficios!C18</f>
        <v>LB-ELA_0185</v>
      </c>
      <c r="D18" s="12" t="str">
        <f>GoodsMvmt_Beneficios!D18</f>
        <v>Sistemas Avanzados de Información al Viajero de Carga </v>
      </c>
      <c r="E18" s="12" t="str">
        <f>GoodsMvmt_Beneficios!E18</f>
        <v>Aplicación de tecnologías avanzadas para gestionar los movimientos de camiones de acarreo hacia y desde los Puertos.  El sistema integra datos de tráfico por carretera en tiempo real, seguimiento de buques/contenedores, tiempos de visita a las terminales de contenedores en tiempo real e información basada en GPS para optimizar la secuencia de la entrega y recogida de contenedores. El objetivo es mejorar la manipulación y la eficacia de la carga y reducir la congestión cerca de los astilleros intermodales y las instalaciones portuarias.   </v>
      </c>
      <c r="F18" s="12">
        <f>GoodsMvmt_Beneficios!F18</f>
        <v>126</v>
      </c>
      <c r="G18" s="12" t="str">
        <f>GoodsMvmt_Beneficios!G18</f>
        <v>Puertos, encuesta SPP </v>
      </c>
      <c r="H18" s="12" t="str">
        <f>GoodsMvmt_Beneficios!H18</f>
        <v>Múltiples jurisdicciones </v>
      </c>
      <c r="I18" s="17">
        <v>0</v>
      </c>
      <c r="J18" s="17">
        <v>1</v>
      </c>
      <c r="K18" s="17">
        <v>0</v>
      </c>
      <c r="L18" s="17">
        <v>0</v>
      </c>
      <c r="M18" s="17" t="s">
        <v>181</v>
      </c>
      <c r="N18" s="17">
        <v>0</v>
      </c>
      <c r="O18" s="17">
        <v>0</v>
      </c>
      <c r="P18" s="17">
        <v>1</v>
      </c>
      <c r="Q18" s="17" t="s">
        <v>181</v>
      </c>
      <c r="R18" s="17">
        <v>0</v>
      </c>
      <c r="S18" s="17">
        <v>1</v>
      </c>
      <c r="T18" s="17">
        <v>0</v>
      </c>
      <c r="U18" s="17">
        <v>0</v>
      </c>
      <c r="V18" s="17" t="s">
        <v>181</v>
      </c>
      <c r="W18" s="17">
        <v>0</v>
      </c>
      <c r="X18" s="17">
        <v>1</v>
      </c>
      <c r="Y18" s="17">
        <v>3</v>
      </c>
      <c r="Z18" s="17">
        <v>1</v>
      </c>
      <c r="AA18" s="17">
        <v>0</v>
      </c>
      <c r="AB18" s="53">
        <v>4</v>
      </c>
    </row>
    <row r="19" spans="1:28" s="61" customFormat="1" ht="69" x14ac:dyDescent="0.3">
      <c r="A19" s="12" t="str">
        <f>GoodsMvmt_Beneficios!A19</f>
        <v>Transporte de bienes </v>
      </c>
      <c r="B19" s="12" t="str">
        <f>GoodsMvmt_Beneficios!B19</f>
        <v>Ferrocarril de mercancías / Movimiento de mercancías TDM </v>
      </c>
      <c r="C19" s="12" t="str">
        <f>GoodsMvmt_Beneficios!C19</f>
        <v>LB-ELA_0217</v>
      </c>
      <c r="D19" s="12" t="str">
        <f>GoodsMvmt_Beneficios!D19</f>
        <v>Proyecto piloto de electrificación de trenes de carga </v>
      </c>
      <c r="E19" s="12" t="str">
        <f>GoodsMvmt_Beneficios!E19</f>
        <v>Trabajar con los ferrocarriles Union Pacific (UP) y BNSF para desarrollar y probar locomotoras eléctricas de batería para operar en el Corredor de Alameda con el objetivo final de avanzar en una tecnología de cero emisiones capaz de ingresar a la operación comercial de servicios de ingresos. </v>
      </c>
      <c r="F19" s="12">
        <f>GoodsMvmt_Beneficios!F19</f>
        <v>132</v>
      </c>
      <c r="G19" s="12" t="str">
        <f>GoodsMvmt_Beneficios!G19</f>
        <v>Comité Consultivo, Grupo de Trabajo de Equidad </v>
      </c>
      <c r="H19" s="12" t="str">
        <f>GoodsMvmt_Beneficios!H19</f>
        <v>Múltiples jurisdicciones </v>
      </c>
      <c r="I19" s="14">
        <v>0</v>
      </c>
      <c r="J19" s="14">
        <v>0</v>
      </c>
      <c r="K19" s="14" t="s">
        <v>181</v>
      </c>
      <c r="L19" s="14" t="s">
        <v>181</v>
      </c>
      <c r="M19" s="14" t="s">
        <v>181</v>
      </c>
      <c r="N19" s="14">
        <v>0</v>
      </c>
      <c r="O19" s="14" t="s">
        <v>181</v>
      </c>
      <c r="P19" s="14">
        <v>1</v>
      </c>
      <c r="Q19" s="14" t="s">
        <v>181</v>
      </c>
      <c r="R19" s="14">
        <v>0</v>
      </c>
      <c r="S19" s="14">
        <v>2</v>
      </c>
      <c r="T19" s="14">
        <v>0</v>
      </c>
      <c r="U19" s="14" t="s">
        <v>181</v>
      </c>
      <c r="V19" s="14" t="s">
        <v>181</v>
      </c>
      <c r="W19" s="14">
        <v>0</v>
      </c>
      <c r="X19" s="15">
        <v>2</v>
      </c>
      <c r="Y19" s="17">
        <v>4</v>
      </c>
      <c r="Z19" s="17">
        <v>1</v>
      </c>
      <c r="AA19" s="17">
        <v>0</v>
      </c>
      <c r="AB19" s="53">
        <v>5</v>
      </c>
    </row>
    <row r="20" spans="1:28" ht="15" thickBot="1" x14ac:dyDescent="0.35">
      <c r="A20" s="4"/>
      <c r="B20" s="4"/>
      <c r="C20" s="5"/>
      <c r="D20" s="4"/>
      <c r="E20" s="6"/>
      <c r="F20" s="6"/>
      <c r="G20" s="6"/>
      <c r="H20" s="6"/>
      <c r="I20" s="6"/>
      <c r="J20" s="6"/>
      <c r="K20" s="6"/>
      <c r="L20" s="6"/>
      <c r="M20" s="6"/>
      <c r="N20" s="6"/>
      <c r="O20" s="6"/>
      <c r="P20" s="6"/>
      <c r="Q20" s="6"/>
      <c r="R20" s="6"/>
      <c r="S20" s="6"/>
      <c r="T20" s="6"/>
      <c r="U20" s="6"/>
      <c r="V20" s="6"/>
      <c r="W20" s="6"/>
      <c r="X20" s="6"/>
      <c r="Y20" s="62"/>
      <c r="Z20" s="62"/>
      <c r="AA20" s="62"/>
      <c r="AB20" s="62"/>
    </row>
  </sheetData>
  <sheetProtection sheet="1" objects="1" scenarios="1" sort="0" autoFilter="0"/>
  <protectedRanges>
    <protectedRange sqref="H1" name="Range1_3_1"/>
    <protectedRange sqref="B1" name="Range1_3"/>
    <protectedRange sqref="A1" name="Range1_2"/>
    <protectedRange sqref="E1" name="Range1_5"/>
    <protectedRange sqref="D1" name="Range1_1"/>
    <protectedRange sqref="C1" name="Range1_4"/>
  </protectedRanges>
  <autoFilter ref="A1:AB19" xr:uid="{3892BBB8-D66C-41C8-AF0D-AEF0608ACEAC}">
    <sortState xmlns:xlrd2="http://schemas.microsoft.com/office/spreadsheetml/2017/richdata2" ref="A2:AB19">
      <sortCondition ref="F2:F19"/>
    </sortState>
  </autoFilter>
  <conditionalFormatting sqref="I12:X19">
    <cfRule type="cellIs" dxfId="27" priority="2" operator="equal">
      <formula>3</formula>
    </cfRule>
    <cfRule type="cellIs" dxfId="26" priority="3" operator="equal">
      <formula>2</formula>
    </cfRule>
    <cfRule type="cellIs" dxfId="25" priority="4" operator="equal">
      <formula>1</formula>
    </cfRule>
    <cfRule type="cellIs" dxfId="24" priority="5" operator="equal">
      <formula>0</formula>
    </cfRule>
  </conditionalFormatting>
  <conditionalFormatting sqref="W17:W19">
    <cfRule type="cellIs" dxfId="23" priority="7" operator="equal">
      <formula>"TDM"</formula>
    </cfRule>
    <cfRule type="cellIs" dxfId="22" priority="8" operator="equal">
      <formula>"GIS"</formula>
    </cfRule>
    <cfRule type="cellIs" dxfId="21" priority="9" operator="equal">
      <formula>"ANL"</formula>
    </cfRule>
    <cfRule type="cellIs" dxfId="20" priority="10" operator="equal">
      <formula>"QUAL"</formula>
    </cfRule>
    <cfRule type="cellIs" dxfId="19" priority="11" operator="equal">
      <formula>"COM"</formula>
    </cfRule>
  </conditionalFormatting>
  <conditionalFormatting sqref="X13:AB19 I13:J19 M13:N19 P13:V19 I2:J11 M2:N11 P2:V11 X2:X11">
    <cfRule type="cellIs" dxfId="18" priority="12" operator="equal">
      <formula>"TDM"</formula>
    </cfRule>
    <cfRule type="cellIs" dxfId="17" priority="13" operator="equal">
      <formula>"GIS"</formula>
    </cfRule>
    <cfRule type="cellIs" dxfId="16" priority="14" operator="equal">
      <formula>"ANL"</formula>
    </cfRule>
    <cfRule type="cellIs" dxfId="15" priority="15" operator="equal">
      <formula>"QUAL"</formula>
    </cfRule>
    <cfRule type="cellIs" dxfId="14" priority="16" operator="equal">
      <formula>"COM"</formula>
    </cfRule>
  </conditionalFormatting>
  <conditionalFormatting sqref="Y2:AB11">
    <cfRule type="colorScale" priority="1">
      <colorScale>
        <cfvo type="min"/>
        <cfvo type="max"/>
        <color rgb="FFFCFCFF"/>
        <color rgb="FFF8696B"/>
      </colorScale>
    </cfRule>
  </conditionalFormatting>
  <conditionalFormatting sqref="Y12:AB19">
    <cfRule type="colorScale" priority="6">
      <colorScale>
        <cfvo type="min"/>
        <cfvo type="max"/>
        <color rgb="FFFCFCFF"/>
        <color rgb="FFF8696B"/>
      </colorScale>
    </cfRule>
  </conditionalFormatting>
  <pageMargins left="0.7" right="0.7" top="0.75" bottom="0.75" header="0.3" footer="0.3"/>
  <pageSetup paperSize="5" scale="66" fitToHeight="0" orientation="landscape" horizontalDpi="1200" verticalDpi="1200" r:id="rId1"/>
  <headerFooter>
    <oddHeader>&amp;LLB-ELA Multimodal Corridor Plan - Draft Evaluation Results&amp;CGoods Movement Concern Scores&amp;RDraft - 10/3/2023</oddHeader>
    <oddFooter>&amp;R&amp;N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5D439-36E0-42C0-9B79-8CEEA0F67532}">
  <sheetPr>
    <tabColor rgb="FFFFC000"/>
    <pageSetUpPr fitToPage="1"/>
  </sheetPr>
  <dimension ref="A1:AB39"/>
  <sheetViews>
    <sheetView showGridLines="0" zoomScale="70" zoomScaleNormal="70" workbookViewId="0">
      <selection activeCell="H1" sqref="H1"/>
    </sheetView>
  </sheetViews>
  <sheetFormatPr defaultColWidth="9.109375" defaultRowHeight="14.4" zeroHeight="1" outlineLevelCol="1" x14ac:dyDescent="0.3"/>
  <cols>
    <col min="1" max="1" width="25.44140625" style="3" customWidth="1"/>
    <col min="2" max="2" width="14" style="3" customWidth="1"/>
    <col min="3" max="3" width="13.33203125" style="10" customWidth="1"/>
    <col min="4" max="4" width="29.5546875" style="3" customWidth="1"/>
    <col min="5" max="5" width="85.5546875" style="3" customWidth="1"/>
    <col min="6" max="6" width="8.5546875" style="3" hidden="1" customWidth="1"/>
    <col min="7" max="7" width="23.88671875" style="3" customWidth="1"/>
    <col min="8" max="8" width="17.44140625" style="3" customWidth="1"/>
    <col min="9" max="23" width="7.5546875" style="3" hidden="1" customWidth="1" outlineLevel="1"/>
    <col min="24" max="24" width="8.6640625" style="16" hidden="1" customWidth="1" outlineLevel="1"/>
    <col min="25" max="25" width="8.5546875" style="16" customWidth="1" collapsed="1"/>
    <col min="26" max="27" width="7.5546875" style="16" customWidth="1"/>
    <col min="28" max="28" width="7.5546875" style="3" customWidth="1"/>
    <col min="29" max="16384" width="9.109375" style="3"/>
  </cols>
  <sheetData>
    <row r="1" spans="1:28" s="1" customFormat="1" ht="60" x14ac:dyDescent="0.3">
      <c r="A1" s="65" t="s">
        <v>94</v>
      </c>
      <c r="B1" s="65" t="s">
        <v>95</v>
      </c>
      <c r="C1" s="65" t="s">
        <v>96</v>
      </c>
      <c r="D1" s="66" t="s">
        <v>97</v>
      </c>
      <c r="E1" s="67" t="s">
        <v>98</v>
      </c>
      <c r="F1" s="65" t="s">
        <v>99</v>
      </c>
      <c r="G1" s="68" t="s">
        <v>100</v>
      </c>
      <c r="H1" s="73" t="s">
        <v>101</v>
      </c>
      <c r="I1" s="27" t="s">
        <v>653</v>
      </c>
      <c r="J1" s="27" t="s">
        <v>654</v>
      </c>
      <c r="K1" s="27" t="s">
        <v>655</v>
      </c>
      <c r="L1" s="27" t="s">
        <v>656</v>
      </c>
      <c r="M1" s="27" t="s">
        <v>657</v>
      </c>
      <c r="N1" s="27" t="s">
        <v>658</v>
      </c>
      <c r="O1" s="27" t="s">
        <v>659</v>
      </c>
      <c r="P1" s="27" t="s">
        <v>660</v>
      </c>
      <c r="Q1" s="27" t="s">
        <v>661</v>
      </c>
      <c r="R1" s="27" t="s">
        <v>662</v>
      </c>
      <c r="S1" s="27" t="s">
        <v>663</v>
      </c>
      <c r="T1" s="27" t="s">
        <v>664</v>
      </c>
      <c r="U1" s="27" t="s">
        <v>665</v>
      </c>
      <c r="V1" s="27" t="s">
        <v>666</v>
      </c>
      <c r="W1" s="27" t="s">
        <v>667</v>
      </c>
      <c r="X1" s="27" t="s">
        <v>668</v>
      </c>
      <c r="Y1" s="28" t="s">
        <v>669</v>
      </c>
      <c r="Z1" s="28" t="s">
        <v>670</v>
      </c>
      <c r="AA1" s="28" t="s">
        <v>671</v>
      </c>
      <c r="AB1" s="52" t="s">
        <v>672</v>
      </c>
    </row>
    <row r="2" spans="1:28" s="2" customFormat="1" ht="101.25" customHeight="1" x14ac:dyDescent="0.3">
      <c r="A2" s="12" t="str">
        <f>Transit_Beneficios!A2</f>
        <v>Tránsito </v>
      </c>
      <c r="B2" s="12" t="str">
        <f>Transit_Beneficios!B2</f>
        <v>Tránsito de alta capacidad (Ferrocarril y BRT) </v>
      </c>
      <c r="C2" s="12" t="str">
        <f>Transit_Beneficios!C2</f>
        <v>LB-ELA_0001</v>
      </c>
      <c r="D2" s="12" t="str">
        <f>Transit_Beneficios!D2</f>
        <v>Corredor de Transporte de West Santa Ana Branch (LRT) </v>
      </c>
      <c r="E2" s="12" t="str">
        <f>Transit_Beneficios!E2</f>
        <v>El proyecto consta de 12 estaciones y es un corredor de tránsito ferroviario ligero de 19 millas que conectará el sureste del condado de Los Angeles con el centro de la ciudad, dando servicio a las ciudades y comunidades de Artesia, Cerritos, Bellflower, Paramount, Downey, South Gate, Cudahy, Bell, Huntington Park, Vernon, la comunidad no incorporada de Florence-Graham del condado de Los Angeles y el centro de la ciudad.  Completar el tramo de 4.5 millas entre la línea A de Slauson y Union Station.   </v>
      </c>
      <c r="F2" s="12">
        <f>Transit_Beneficios!F2</f>
        <v>141</v>
      </c>
      <c r="G2" s="12" t="str">
        <f>Transit_Beneficios!G2</f>
        <v>Metro LRTP, encuesta SPP, Cartografía SPP </v>
      </c>
      <c r="H2" s="12" t="str">
        <f>Transit_Beneficios!H2</f>
        <v>Múltiples jurisdicciones </v>
      </c>
      <c r="I2" s="17">
        <v>3</v>
      </c>
      <c r="J2" s="17">
        <v>2</v>
      </c>
      <c r="K2" s="17">
        <v>0</v>
      </c>
      <c r="L2" s="17">
        <v>0</v>
      </c>
      <c r="M2" s="17">
        <v>0</v>
      </c>
      <c r="N2" s="17">
        <v>0</v>
      </c>
      <c r="O2" s="17">
        <v>0</v>
      </c>
      <c r="P2" s="17">
        <v>3</v>
      </c>
      <c r="Q2" s="17" t="s">
        <v>181</v>
      </c>
      <c r="R2" s="17">
        <v>0</v>
      </c>
      <c r="S2" s="17">
        <v>2</v>
      </c>
      <c r="T2" s="17">
        <v>1</v>
      </c>
      <c r="U2" s="17">
        <v>2</v>
      </c>
      <c r="V2" s="17">
        <v>0</v>
      </c>
      <c r="W2" s="17">
        <v>1</v>
      </c>
      <c r="X2" s="17">
        <v>2</v>
      </c>
      <c r="Y2" s="17">
        <v>12</v>
      </c>
      <c r="Z2" s="17">
        <v>3</v>
      </c>
      <c r="AA2" s="17">
        <v>1</v>
      </c>
      <c r="AB2" s="17">
        <v>16</v>
      </c>
    </row>
    <row r="3" spans="1:28" s="2" customFormat="1" ht="55.2" x14ac:dyDescent="0.3">
      <c r="A3" s="12" t="str">
        <f>Transit_Beneficios!A3</f>
        <v>Tránsito </v>
      </c>
      <c r="B3" s="12" t="str">
        <f>Transit_Beneficios!B3</f>
        <v>Tránsito de alta capacidad (Ferrocarril y BRT) </v>
      </c>
      <c r="C3" s="12" t="str">
        <f>Transit_Beneficios!C3</f>
        <v>LB-ELA_0002</v>
      </c>
      <c r="D3" s="12" t="str">
        <f>Transit_Beneficios!D3</f>
        <v>C Line (Green) Eastern Extension (Norwalk) (LRT)</v>
      </c>
      <c r="E3" s="12" t="str">
        <f>Transit_Beneficios!E3</f>
        <v>Extiende la Línea C (Verde) 2.8 millas desde Norwalk hasta la estación Norwalk/Santa Fe Springs de Metrolink. </v>
      </c>
      <c r="F3" s="12">
        <f>Transit_Beneficios!F3</f>
        <v>142</v>
      </c>
      <c r="G3" s="12" t="str">
        <f>Transit_Beneficios!G3</f>
        <v>LRTP de Metro </v>
      </c>
      <c r="H3" s="12" t="str">
        <f>Transit_Beneficios!H3</f>
        <v>Norwalk </v>
      </c>
      <c r="I3" s="17">
        <v>1</v>
      </c>
      <c r="J3" s="17">
        <v>2</v>
      </c>
      <c r="K3" s="17">
        <v>0</v>
      </c>
      <c r="L3" s="17">
        <v>0</v>
      </c>
      <c r="M3" s="17">
        <v>0</v>
      </c>
      <c r="N3" s="17">
        <v>0</v>
      </c>
      <c r="O3" s="17">
        <v>0</v>
      </c>
      <c r="P3" s="17">
        <v>3</v>
      </c>
      <c r="Q3" s="17" t="s">
        <v>181</v>
      </c>
      <c r="R3" s="17">
        <v>0</v>
      </c>
      <c r="S3" s="17">
        <v>2</v>
      </c>
      <c r="T3" s="17">
        <v>1</v>
      </c>
      <c r="U3" s="17">
        <v>1</v>
      </c>
      <c r="V3" s="17">
        <v>0</v>
      </c>
      <c r="W3" s="17">
        <v>1</v>
      </c>
      <c r="X3" s="17">
        <v>2</v>
      </c>
      <c r="Y3" s="17">
        <v>9</v>
      </c>
      <c r="Z3" s="17">
        <v>3</v>
      </c>
      <c r="AA3" s="17">
        <v>1</v>
      </c>
      <c r="AB3" s="17">
        <v>13</v>
      </c>
    </row>
    <row r="4" spans="1:28" s="2" customFormat="1" ht="55.2" x14ac:dyDescent="0.3">
      <c r="A4" s="12" t="str">
        <f>Transit_Beneficios!A4</f>
        <v>Tránsito </v>
      </c>
      <c r="B4" s="12" t="str">
        <f>Transit_Beneficios!B4</f>
        <v>Tránsito de alta capacidad (Ferrocarril y BRT) </v>
      </c>
      <c r="C4" s="12" t="str">
        <f>Transit_Beneficios!C4</f>
        <v>LB-ELA_0019</v>
      </c>
      <c r="D4" s="12" t="str">
        <f>Transit_Beneficios!D4</f>
        <v>Atlantic Bus Only Lane and Transit Signal Prioritization (Next Gen Improvements)</v>
      </c>
      <c r="E4" s="12" t="str">
        <f>Transit_Beneficios!E4</f>
        <v>Proyecto BRT a lo largo de Atlantic para proporcionar mayor velocidad, fiabilidad y frecuencia.   </v>
      </c>
      <c r="F4" s="12">
        <f>Transit_Beneficios!F4</f>
        <v>143</v>
      </c>
      <c r="G4" s="12" t="str">
        <f>Transit_Beneficios!G4</f>
        <v>Plan Conceptual de Movilidad de Metro 2028 </v>
      </c>
      <c r="H4" s="12" t="str">
        <f>Transit_Beneficios!H4</f>
        <v>Múltiples jurisdicciones </v>
      </c>
      <c r="I4" s="17">
        <v>1</v>
      </c>
      <c r="J4" s="17">
        <v>2</v>
      </c>
      <c r="K4" s="17">
        <v>2</v>
      </c>
      <c r="L4" s="17">
        <v>0</v>
      </c>
      <c r="M4" s="17">
        <v>0</v>
      </c>
      <c r="N4" s="17">
        <v>0</v>
      </c>
      <c r="O4" s="17">
        <v>0</v>
      </c>
      <c r="P4" s="17">
        <v>3</v>
      </c>
      <c r="Q4" s="17" t="s">
        <v>181</v>
      </c>
      <c r="R4" s="17">
        <v>0</v>
      </c>
      <c r="S4" s="17">
        <v>1</v>
      </c>
      <c r="T4" s="17">
        <v>0</v>
      </c>
      <c r="U4" s="17">
        <v>2</v>
      </c>
      <c r="V4" s="17">
        <v>0</v>
      </c>
      <c r="W4" s="17">
        <v>0</v>
      </c>
      <c r="X4" s="17">
        <v>1</v>
      </c>
      <c r="Y4" s="17">
        <v>7</v>
      </c>
      <c r="Z4" s="17">
        <v>3</v>
      </c>
      <c r="AA4" s="17">
        <v>2</v>
      </c>
      <c r="AB4" s="17">
        <v>12</v>
      </c>
    </row>
    <row r="5" spans="1:28" s="2" customFormat="1" ht="179.4" x14ac:dyDescent="0.3">
      <c r="A5" s="12" t="str">
        <f>Transit_Beneficios!A5</f>
        <v>Tránsito </v>
      </c>
      <c r="B5" s="12" t="str">
        <f>Transit_Beneficios!B5</f>
        <v>Tránsito de alta capacidad (Ferrocarril y BRT) </v>
      </c>
      <c r="C5" s="12" t="str">
        <f>Transit_Beneficios!C5</f>
        <v>LB-ELA_0219</v>
      </c>
      <c r="D5" s="12" t="str">
        <f>Transit_Beneficios!D5</f>
        <v>Metrolink Regional Rail Line between Union Station and Long Beach</v>
      </c>
      <c r="E5" s="12" t="str">
        <f>Transit_Beneficios!E5</f>
        <v>Construir una nueva línea de Metrolink entre Union Station y el centro de Long Beach. Los trenes se impulsarían con motores de tracción de unidades múltiples eléctricas (EMU), que se anticipa que serán requeridos por la Junta de Recursos del Aire de California después de 2030. La tecnología EMU específica aún no se ha determinado, pero podría ser propulsada por catenaria aérea, celda de combustible de hidrógeno, o catenaria/batería eléctrica. Los trenes operarían a lo largo de la línea SCRRA Metrolink existente entre Los Ángeles y Commerce y luego harían la transición al derecho de paso del ferrocarril Union Pacific (UP) para el segmento entre Commerce y Lakewood. Sin embargo, es probable que sea necesario construir secciones de una segunda vía en esta sección central para operar cuatro trenes por hora en el período pico. Además, porciones sustanciales de la sección sur de la alineación, entre Lakewood y el centro de Long Beach, requerirían un nuevo derecho de paso para proporcionar la vía necesaria para conectar con el área del centro de Long Beach. Se construirían nuevas estaciones y se espaciarían cada 1 a 3 millas dependiendo de la ubicación. Se prevé que estos trenes de Metrolink interlineen a través de Link US (en Union Station) con la línea Antelope Valley Line hacia el norte. </v>
      </c>
      <c r="F5" s="12">
        <f>Transit_Beneficios!F5</f>
        <v>144</v>
      </c>
      <c r="G5" s="12" t="str">
        <f>Transit_Beneficios!G5</f>
        <v>Plan conceptual de movilidad de Metro 2028, encuesta SPP, Cartografía de SPP </v>
      </c>
      <c r="H5" s="12" t="str">
        <f>Transit_Beneficios!H5</f>
        <v>Múltiples jurisdicciones </v>
      </c>
      <c r="I5" s="17">
        <v>2</v>
      </c>
      <c r="J5" s="17">
        <v>3</v>
      </c>
      <c r="K5" s="17">
        <v>0</v>
      </c>
      <c r="L5" s="17">
        <v>0</v>
      </c>
      <c r="M5" s="17">
        <v>0</v>
      </c>
      <c r="N5" s="17">
        <v>0</v>
      </c>
      <c r="O5" s="17">
        <v>0</v>
      </c>
      <c r="P5" s="17">
        <v>3</v>
      </c>
      <c r="Q5" s="17" t="s">
        <v>181</v>
      </c>
      <c r="R5" s="17">
        <v>0</v>
      </c>
      <c r="S5" s="17">
        <v>3</v>
      </c>
      <c r="T5" s="17">
        <v>1</v>
      </c>
      <c r="U5" s="17">
        <v>2</v>
      </c>
      <c r="V5" s="17">
        <v>0</v>
      </c>
      <c r="W5" s="17">
        <v>2</v>
      </c>
      <c r="X5" s="17">
        <v>3</v>
      </c>
      <c r="Y5" s="17">
        <v>15</v>
      </c>
      <c r="Z5" s="17">
        <v>3</v>
      </c>
      <c r="AA5" s="17">
        <v>1</v>
      </c>
      <c r="AB5" s="17">
        <v>19</v>
      </c>
    </row>
    <row r="6" spans="1:28" s="2" customFormat="1" ht="41.4" x14ac:dyDescent="0.3">
      <c r="A6" s="12" t="str">
        <f>Transit_Beneficios!A6</f>
        <v>Tránsito </v>
      </c>
      <c r="B6" s="12" t="str">
        <f>Transit_Beneficios!B6</f>
        <v>Línea ferroviaria / Mejoras en la estación </v>
      </c>
      <c r="C6" s="12" t="str">
        <f>Transit_Beneficios!C6</f>
        <v>LB-ELA_0160</v>
      </c>
      <c r="D6" s="12" t="str">
        <f>Transit_Beneficios!D6</f>
        <v>Line A (Blue Line) Transit Priority/Signal Synchronization</v>
      </c>
      <c r="E6" s="12" t="str">
        <f>Transit_Beneficios!E6</f>
        <v>Mejora de la priorización/sincronización de señales para que la Línea A (Línea Azul) tenga mayor prioridad en las zonas en las que los trenes LRT circulan en tráfico de flujo mixto. </v>
      </c>
      <c r="F6" s="12">
        <f>Transit_Beneficios!F6</f>
        <v>145</v>
      </c>
      <c r="G6" s="12" t="str">
        <f>Transit_Beneficios!G6</f>
        <v>Ciudad de Commerce/COG </v>
      </c>
      <c r="H6" s="12" t="str">
        <f>Transit_Beneficios!H6</f>
        <v>Múltiples jurisdicciones </v>
      </c>
      <c r="I6" s="17">
        <v>0</v>
      </c>
      <c r="J6" s="17">
        <v>0</v>
      </c>
      <c r="K6" s="17">
        <v>1</v>
      </c>
      <c r="L6" s="17">
        <v>0</v>
      </c>
      <c r="M6" s="17">
        <v>0</v>
      </c>
      <c r="N6" s="17">
        <v>0</v>
      </c>
      <c r="O6" s="17">
        <v>0</v>
      </c>
      <c r="P6" s="17">
        <v>0</v>
      </c>
      <c r="Q6" s="17" t="s">
        <v>181</v>
      </c>
      <c r="R6" s="17">
        <v>0</v>
      </c>
      <c r="S6" s="17" t="s">
        <v>181</v>
      </c>
      <c r="T6" s="17" t="s">
        <v>181</v>
      </c>
      <c r="U6" s="17">
        <v>1</v>
      </c>
      <c r="V6" s="17">
        <v>0</v>
      </c>
      <c r="W6" s="17" t="s">
        <v>181</v>
      </c>
      <c r="X6" s="17" t="s">
        <v>181</v>
      </c>
      <c r="Y6" s="17">
        <v>1</v>
      </c>
      <c r="Z6" s="17">
        <v>0</v>
      </c>
      <c r="AA6" s="17">
        <v>1</v>
      </c>
      <c r="AB6" s="17">
        <v>2</v>
      </c>
    </row>
    <row r="7" spans="1:28" s="2" customFormat="1" ht="41.4" x14ac:dyDescent="0.3">
      <c r="A7" s="12" t="str">
        <f>Transit_Beneficios!A7</f>
        <v>Tránsito </v>
      </c>
      <c r="B7" s="12" t="str">
        <f>Transit_Beneficios!B7</f>
        <v>Línea ferroviaria / Mejoras en la estación </v>
      </c>
      <c r="C7" s="12" t="str">
        <f>Transit_Beneficios!C7</f>
        <v>LB-ELA_0171</v>
      </c>
      <c r="D7" s="12" t="str">
        <f>Transit_Beneficios!D7</f>
        <v>Commuter Rail Maintenance, Repair, and Safety Projects</v>
      </c>
      <c r="E7" s="12" t="str">
        <f>Transit_Beneficios!E7</f>
        <v>Ejecutar los proyectos planificados de reparación, mantenimiento y seguridad de la infraestructura ferroviaria propiedad de Metro a lo largo de la línea ferroviaria de cercanías de Los Angeles/Condado de Orange dentro de la zona de estudio del corredor LB-ELA.   </v>
      </c>
      <c r="F7" s="12">
        <f>Transit_Beneficios!F7</f>
        <v>146</v>
      </c>
      <c r="G7" s="12" t="str">
        <f>Transit_Beneficios!G7</f>
        <v>Ciudad de Paramount/COG </v>
      </c>
      <c r="H7" s="12" t="str">
        <f>Transit_Beneficios!H7</f>
        <v>Múltiples jurisdicciones </v>
      </c>
      <c r="I7" s="17">
        <v>0</v>
      </c>
      <c r="J7" s="17">
        <v>0</v>
      </c>
      <c r="K7" s="17" t="s">
        <v>181</v>
      </c>
      <c r="L7" s="17" t="s">
        <v>181</v>
      </c>
      <c r="M7" s="17" t="s">
        <v>181</v>
      </c>
      <c r="N7" s="17">
        <v>0</v>
      </c>
      <c r="O7" s="17" t="s">
        <v>181</v>
      </c>
      <c r="P7" s="17">
        <v>0</v>
      </c>
      <c r="Q7" s="17" t="s">
        <v>181</v>
      </c>
      <c r="R7" s="17">
        <v>0</v>
      </c>
      <c r="S7" s="17" t="s">
        <v>181</v>
      </c>
      <c r="T7" s="17" t="s">
        <v>181</v>
      </c>
      <c r="U7" s="17" t="s">
        <v>181</v>
      </c>
      <c r="V7" s="17">
        <v>0</v>
      </c>
      <c r="W7" s="17" t="s">
        <v>181</v>
      </c>
      <c r="X7" s="17" t="s">
        <v>181</v>
      </c>
      <c r="Y7" s="17">
        <v>0</v>
      </c>
      <c r="Z7" s="17">
        <v>0</v>
      </c>
      <c r="AA7" s="17">
        <v>0</v>
      </c>
      <c r="AB7" s="17">
        <v>0</v>
      </c>
    </row>
    <row r="8" spans="1:28" s="2" customFormat="1" ht="55.2" x14ac:dyDescent="0.3">
      <c r="A8" s="12" t="str">
        <f>Transit_Beneficios!A8</f>
        <v>Tránsito </v>
      </c>
      <c r="B8" s="12" t="str">
        <f>Transit_Beneficios!B8</f>
        <v>Línea ferroviaria / Mejoras en la estación </v>
      </c>
      <c r="C8" s="12" t="str">
        <f>Transit_Beneficios!C8</f>
        <v>LB-ELA_0172</v>
      </c>
      <c r="D8" s="12" t="str">
        <f>Transit_Beneficios!D8</f>
        <v>Commerce Metrolink Station Improvements</v>
      </c>
      <c r="E8" s="12" t="str">
        <f>Transit_Beneficios!E8</f>
        <v>Mejorar los andenes de los trenes, cambiar las vías, instalar barreras peatonales y elementos de seguridad en los pasos de peatones, ampliar y ensanchar las aceras y los paseos, añadir iluminación, instalar nuevos elementos de accesibilidad de ADA, sustituir el equipamiento, colocar bandas en los carriles de bicicleta, añadir señalización de orientación y colocar nuevos jardines.    </v>
      </c>
      <c r="F8" s="12">
        <f>Transit_Beneficios!F8</f>
        <v>147</v>
      </c>
      <c r="G8" s="12" t="str">
        <f>Transit_Beneficios!G8</f>
        <v>Ciudad de South Gate/COG, Encuesta SPP </v>
      </c>
      <c r="H8" s="12" t="str">
        <f>Transit_Beneficios!H8</f>
        <v>Commerce </v>
      </c>
      <c r="I8" s="17">
        <v>0</v>
      </c>
      <c r="J8" s="17">
        <v>1</v>
      </c>
      <c r="K8" s="17" t="s">
        <v>181</v>
      </c>
      <c r="L8" s="17" t="s">
        <v>181</v>
      </c>
      <c r="M8" s="17" t="s">
        <v>181</v>
      </c>
      <c r="N8" s="17">
        <v>0</v>
      </c>
      <c r="O8" s="17" t="s">
        <v>181</v>
      </c>
      <c r="P8" s="17">
        <v>1</v>
      </c>
      <c r="Q8" s="17" t="s">
        <v>181</v>
      </c>
      <c r="R8" s="17">
        <v>0</v>
      </c>
      <c r="S8" s="17">
        <v>0</v>
      </c>
      <c r="T8" s="17">
        <v>0</v>
      </c>
      <c r="U8" s="17">
        <v>0</v>
      </c>
      <c r="V8" s="17">
        <v>0</v>
      </c>
      <c r="W8" s="17">
        <v>0</v>
      </c>
      <c r="X8" s="17">
        <v>0</v>
      </c>
      <c r="Y8" s="17">
        <v>1</v>
      </c>
      <c r="Z8" s="17">
        <v>1</v>
      </c>
      <c r="AA8" s="17">
        <v>0</v>
      </c>
      <c r="AB8" s="17">
        <v>2</v>
      </c>
    </row>
    <row r="9" spans="1:28" s="2" customFormat="1" ht="41.4" x14ac:dyDescent="0.3">
      <c r="A9" s="12" t="str">
        <f>Transit_Beneficios!A9</f>
        <v>Tránsito </v>
      </c>
      <c r="B9" s="12" t="str">
        <f>Transit_Beneficios!B9</f>
        <v>Línea ferroviaria / Mejoras en la estación </v>
      </c>
      <c r="C9" s="12" t="str">
        <f>Transit_Beneficios!C9</f>
        <v>LB-ELA_0173</v>
      </c>
      <c r="D9" s="12" t="str">
        <f>Transit_Beneficios!D9</f>
        <v>Grade Separation(s) of the A Line [Blue Line] at Washington Street</v>
      </c>
      <c r="E9" s="12" t="str">
        <f>Transit_Beneficios!E9</f>
        <v>Proporcionar separación de nivel de la Línea A (Línea Azul) en el cruce de Washington St/Flower St, y en Washington St.   </v>
      </c>
      <c r="F9" s="12">
        <f>Transit_Beneficios!F9</f>
        <v>148</v>
      </c>
      <c r="G9" s="12" t="str">
        <f>Transit_Beneficios!G9</f>
        <v>PIPO (Long Beach Transit), Cartografía SPP </v>
      </c>
      <c r="H9" s="12" t="str">
        <f>Transit_Beneficios!H9</f>
        <v>Los Angeles </v>
      </c>
      <c r="I9" s="17">
        <v>1</v>
      </c>
      <c r="J9" s="17">
        <v>2</v>
      </c>
      <c r="K9" s="17">
        <v>0</v>
      </c>
      <c r="L9" s="17">
        <v>0</v>
      </c>
      <c r="M9" s="17" t="s">
        <v>181</v>
      </c>
      <c r="N9" s="17">
        <v>0</v>
      </c>
      <c r="O9" s="17">
        <v>0</v>
      </c>
      <c r="P9" s="17">
        <v>3</v>
      </c>
      <c r="Q9" s="17" t="s">
        <v>181</v>
      </c>
      <c r="R9" s="17">
        <v>0</v>
      </c>
      <c r="S9" s="17">
        <v>1</v>
      </c>
      <c r="T9" s="17">
        <v>0</v>
      </c>
      <c r="U9" s="17">
        <v>0</v>
      </c>
      <c r="V9" s="17">
        <v>0</v>
      </c>
      <c r="W9" s="17">
        <v>0</v>
      </c>
      <c r="X9" s="17">
        <v>1</v>
      </c>
      <c r="Y9" s="17">
        <v>5</v>
      </c>
      <c r="Z9" s="17">
        <v>3</v>
      </c>
      <c r="AA9" s="17">
        <v>0</v>
      </c>
      <c r="AB9" s="17">
        <v>8</v>
      </c>
    </row>
    <row r="10" spans="1:28" s="2" customFormat="1" ht="41.4" x14ac:dyDescent="0.3">
      <c r="A10" s="12" t="str">
        <f>Transit_Beneficios!A10</f>
        <v>Tránsito </v>
      </c>
      <c r="B10" s="12" t="str">
        <f>Transit_Beneficios!B10</f>
        <v>Línea ferroviaria / Mejoras en la estación </v>
      </c>
      <c r="C10" s="12" t="str">
        <f>Transit_Beneficios!C10</f>
        <v>LB-ELA_0174</v>
      </c>
      <c r="D10" s="12" t="str">
        <f>Transit_Beneficios!D10</f>
        <v>New Metrolink Station at planned Commerce/Citadel Station</v>
      </c>
      <c r="E10" s="12" t="str">
        <f>Transit_Beneficios!E10</f>
        <v>Construir una nueva estación Metrolink en la línea de ferrocarril suburbano Metrolink Los Angeles - Riverside, en la estación prevista del corredor de tránsito Eastside en Commerce/Citadel. </v>
      </c>
      <c r="F10" s="12">
        <f>Transit_Beneficios!F10</f>
        <v>149</v>
      </c>
      <c r="G10" s="12" t="str">
        <f>Transit_Beneficios!G10</f>
        <v>Cartografía SPP </v>
      </c>
      <c r="H10" s="12" t="str">
        <f>Transit_Beneficios!H10</f>
        <v>Commerce </v>
      </c>
      <c r="I10" s="17">
        <v>0</v>
      </c>
      <c r="J10" s="17">
        <v>1</v>
      </c>
      <c r="K10" s="17">
        <v>0</v>
      </c>
      <c r="L10" s="17">
        <v>0</v>
      </c>
      <c r="M10" s="17">
        <v>0</v>
      </c>
      <c r="N10" s="17">
        <v>0</v>
      </c>
      <c r="O10" s="17">
        <v>0</v>
      </c>
      <c r="P10" s="17">
        <v>2</v>
      </c>
      <c r="Q10" s="17" t="s">
        <v>181</v>
      </c>
      <c r="R10" s="17">
        <v>0</v>
      </c>
      <c r="S10" s="17">
        <v>1</v>
      </c>
      <c r="T10" s="17">
        <v>1</v>
      </c>
      <c r="U10" s="17">
        <v>0</v>
      </c>
      <c r="V10" s="17">
        <v>0</v>
      </c>
      <c r="W10" s="17">
        <v>0</v>
      </c>
      <c r="X10" s="17">
        <v>1</v>
      </c>
      <c r="Y10" s="17">
        <v>3</v>
      </c>
      <c r="Z10" s="17">
        <v>2</v>
      </c>
      <c r="AA10" s="17">
        <v>1</v>
      </c>
      <c r="AB10" s="17">
        <v>6</v>
      </c>
    </row>
    <row r="11" spans="1:28" s="2" customFormat="1" ht="41.4" x14ac:dyDescent="0.3">
      <c r="A11" s="12" t="str">
        <f>Transit_Beneficios!A11</f>
        <v>Tránsito </v>
      </c>
      <c r="B11" s="12" t="str">
        <f>Transit_Beneficios!B11</f>
        <v>Línea ferroviaria / Mejoras en la estación </v>
      </c>
      <c r="C11" s="12" t="str">
        <f>Transit_Beneficios!C11</f>
        <v>LB-ELA_0175</v>
      </c>
      <c r="D11" s="12" t="str">
        <f>Transit_Beneficios!D11</f>
        <v>Install Quad Safety Gates at all A Line [Blue Line] Crossings</v>
      </c>
      <c r="E11" s="12" t="str">
        <f>Transit_Beneficios!E11</f>
        <v>Instalar puertas de seguridad cuádruples en todos los cruces de la Línea A (Línea Azul) para aumentar la seguridad y las zonas de velocidad/seguridad. </v>
      </c>
      <c r="F11" s="12">
        <f>Transit_Beneficios!F11</f>
        <v>150</v>
      </c>
      <c r="G11" s="12" t="str">
        <f>Transit_Beneficios!G11</f>
        <v>Comité ad hoc del COG, Cartografía de SPP </v>
      </c>
      <c r="H11" s="12" t="str">
        <f>Transit_Beneficios!H11</f>
        <v>Múltiples jurisdicciones </v>
      </c>
      <c r="I11" s="17">
        <v>0</v>
      </c>
      <c r="J11" s="17">
        <v>0</v>
      </c>
      <c r="K11" s="17" t="s">
        <v>181</v>
      </c>
      <c r="L11" s="17" t="s">
        <v>181</v>
      </c>
      <c r="M11" s="17" t="s">
        <v>181</v>
      </c>
      <c r="N11" s="17">
        <v>0</v>
      </c>
      <c r="O11" s="17" t="s">
        <v>181</v>
      </c>
      <c r="P11" s="17">
        <v>0</v>
      </c>
      <c r="Q11" s="17" t="s">
        <v>181</v>
      </c>
      <c r="R11" s="17">
        <v>0</v>
      </c>
      <c r="S11" s="17" t="s">
        <v>181</v>
      </c>
      <c r="T11" s="17" t="s">
        <v>181</v>
      </c>
      <c r="U11" s="17" t="s">
        <v>181</v>
      </c>
      <c r="V11" s="17">
        <v>0</v>
      </c>
      <c r="W11" s="17" t="s">
        <v>181</v>
      </c>
      <c r="X11" s="17" t="s">
        <v>181</v>
      </c>
      <c r="Y11" s="17">
        <v>0</v>
      </c>
      <c r="Z11" s="17">
        <v>0</v>
      </c>
      <c r="AA11" s="17">
        <v>0</v>
      </c>
      <c r="AB11" s="17">
        <v>0</v>
      </c>
    </row>
    <row r="12" spans="1:28" s="2" customFormat="1" ht="41.4" x14ac:dyDescent="0.3">
      <c r="A12" s="12" t="str">
        <f>Transit_Beneficios!A12</f>
        <v>Tránsito </v>
      </c>
      <c r="B12" s="12" t="str">
        <f>Transit_Beneficios!B12</f>
        <v>Línea ferroviaria / Mejoras en la estación </v>
      </c>
      <c r="C12" s="12" t="str">
        <f>Transit_Beneficios!C12</f>
        <v>LB-ELA_0176</v>
      </c>
      <c r="D12" s="12" t="str">
        <f>Transit_Beneficios!D12</f>
        <v>Install Supervisory Control and Data Acquisition System for A Line [Blue Line]</v>
      </c>
      <c r="E12" s="12" t="str">
        <f>Transit_Beneficios!E12</f>
        <v>Instalar un sistema de control y adquisición de datos [SCADA] a lo largo de la Línea A (Línea Azul) en el centro de Long Beach.  Esta tecnología permitiría a Metro operar y gestionar mejor la línea de transporte ferroviario para mejorar la fiabilidad de los trenes. </v>
      </c>
      <c r="F12" s="12">
        <f>Transit_Beneficios!F12</f>
        <v>151</v>
      </c>
      <c r="G12" s="12" t="str">
        <f>Transit_Beneficios!G12</f>
        <v>Encuesta SPP, Comité ad hoc COG </v>
      </c>
      <c r="H12" s="12" t="str">
        <f>Transit_Beneficios!H12</f>
        <v>Long Beach </v>
      </c>
      <c r="I12" s="17">
        <v>0</v>
      </c>
      <c r="J12" s="17" t="s">
        <v>181</v>
      </c>
      <c r="K12" s="17">
        <v>0</v>
      </c>
      <c r="L12" s="17">
        <v>0</v>
      </c>
      <c r="M12" s="17" t="s">
        <v>181</v>
      </c>
      <c r="N12" s="17">
        <v>0</v>
      </c>
      <c r="O12" s="17">
        <v>0</v>
      </c>
      <c r="P12" s="17" t="s">
        <v>181</v>
      </c>
      <c r="Q12" s="17" t="s">
        <v>181</v>
      </c>
      <c r="R12" s="17">
        <v>0</v>
      </c>
      <c r="S12" s="17" t="s">
        <v>181</v>
      </c>
      <c r="T12" s="17" t="s">
        <v>181</v>
      </c>
      <c r="U12" s="17">
        <v>1</v>
      </c>
      <c r="V12" s="17">
        <v>0</v>
      </c>
      <c r="W12" s="17" t="s">
        <v>181</v>
      </c>
      <c r="X12" s="17" t="s">
        <v>181</v>
      </c>
      <c r="Y12" s="17">
        <v>1</v>
      </c>
      <c r="Z12" s="17" t="s">
        <v>181</v>
      </c>
      <c r="AA12" s="17">
        <v>0</v>
      </c>
      <c r="AB12" s="17">
        <v>1</v>
      </c>
    </row>
    <row r="13" spans="1:28" s="2" customFormat="1" ht="41.4" x14ac:dyDescent="0.3">
      <c r="A13" s="12" t="str">
        <f>Transit_Beneficios!A13</f>
        <v>Tránsito </v>
      </c>
      <c r="B13" s="12" t="str">
        <f>Transit_Beneficios!B13</f>
        <v>Línea ferroviaria / Mejoras en la estación </v>
      </c>
      <c r="C13" s="12" t="str">
        <f>Transit_Beneficios!C13</f>
        <v>LB-ELA_0177</v>
      </c>
      <c r="D13" s="12" t="str">
        <f>Transit_Beneficios!D13</f>
        <v>Add Second Elevator to Firestone and Slauson A Line [Blue Line] Stations</v>
      </c>
      <c r="E13" s="12" t="str">
        <f>Transit_Beneficios!E13</f>
        <v>Agregar un segundo ascensor a las estaciones Firestone y Slauson A Line (Línea Azul) para mejorar el acceso y la confiabilidad. </v>
      </c>
      <c r="F13" s="12">
        <f>Transit_Beneficios!F13</f>
        <v>152</v>
      </c>
      <c r="G13" s="12" t="str">
        <f>Transit_Beneficios!G13</f>
        <v>Encuesta SPP, Comité ad hoc COG </v>
      </c>
      <c r="H13" s="12" t="str">
        <f>Transit_Beneficios!H13</f>
        <v>Florence-Graham </v>
      </c>
      <c r="I13" s="17">
        <v>0</v>
      </c>
      <c r="J13" s="17">
        <v>0</v>
      </c>
      <c r="K13" s="17" t="s">
        <v>181</v>
      </c>
      <c r="L13" s="17" t="s">
        <v>181</v>
      </c>
      <c r="M13" s="17" t="s">
        <v>181</v>
      </c>
      <c r="N13" s="17">
        <v>0</v>
      </c>
      <c r="O13" s="17" t="s">
        <v>181</v>
      </c>
      <c r="P13" s="17">
        <v>0</v>
      </c>
      <c r="Q13" s="17" t="s">
        <v>181</v>
      </c>
      <c r="R13" s="17">
        <v>0</v>
      </c>
      <c r="S13" s="17" t="s">
        <v>181</v>
      </c>
      <c r="T13" s="17" t="s">
        <v>181</v>
      </c>
      <c r="U13" s="17" t="s">
        <v>181</v>
      </c>
      <c r="V13" s="17">
        <v>0</v>
      </c>
      <c r="W13" s="17" t="s">
        <v>181</v>
      </c>
      <c r="X13" s="17" t="s">
        <v>181</v>
      </c>
      <c r="Y13" s="17">
        <v>0</v>
      </c>
      <c r="Z13" s="17">
        <v>0</v>
      </c>
      <c r="AA13" s="17">
        <v>0</v>
      </c>
      <c r="AB13" s="17">
        <v>0</v>
      </c>
    </row>
    <row r="14" spans="1:28" s="2" customFormat="1" ht="41.4" x14ac:dyDescent="0.3">
      <c r="A14" s="12" t="str">
        <f>Transit_Beneficios!A14</f>
        <v>Tránsito </v>
      </c>
      <c r="B14" s="12" t="str">
        <f>Transit_Beneficios!B14</f>
        <v>Tránsito en autobús </v>
      </c>
      <c r="C14" s="12" t="str">
        <f>Transit_Beneficios!C14</f>
        <v>LB-ELA_0016</v>
      </c>
      <c r="D14" s="12" t="str">
        <f>Transit_Beneficios!D14</f>
        <v>Connecting C Line (Green) and Metrolink Norwalk Station</v>
      </c>
      <c r="E14" s="12" t="str">
        <f>Transit_Beneficios!E14</f>
        <v>Nuevo servicio de autobús de enlace shuttle entre la estación Norwalk de la Línea C y la estación Norwalk de Metrolink para cerrar la brecha de tránsito existente.  Solución a corto plazo hasta que se amplíe la Línea C hacia el este. </v>
      </c>
      <c r="F14" s="12">
        <f>Transit_Beneficios!F14</f>
        <v>153</v>
      </c>
      <c r="G14" s="12" t="str">
        <f>Transit_Beneficios!G14</f>
        <v>Encuesta SPP, Comité ad hoc COG </v>
      </c>
      <c r="H14" s="12" t="str">
        <f>Transit_Beneficios!H14</f>
        <v>Norwalk </v>
      </c>
      <c r="I14" s="17" t="s">
        <v>181</v>
      </c>
      <c r="J14" s="17" t="s">
        <v>181</v>
      </c>
      <c r="K14" s="17">
        <v>0</v>
      </c>
      <c r="L14" s="17" t="s">
        <v>181</v>
      </c>
      <c r="M14" s="17" t="s">
        <v>181</v>
      </c>
      <c r="N14" s="17">
        <v>0</v>
      </c>
      <c r="O14" s="17" t="s">
        <v>181</v>
      </c>
      <c r="P14" s="17">
        <v>0</v>
      </c>
      <c r="Q14" s="17" t="s">
        <v>181</v>
      </c>
      <c r="R14" s="17">
        <v>0</v>
      </c>
      <c r="S14" s="17" t="s">
        <v>181</v>
      </c>
      <c r="T14" s="17" t="s">
        <v>181</v>
      </c>
      <c r="U14" s="17">
        <v>0</v>
      </c>
      <c r="V14" s="17">
        <v>0</v>
      </c>
      <c r="W14" s="17" t="s">
        <v>181</v>
      </c>
      <c r="X14" s="17" t="s">
        <v>181</v>
      </c>
      <c r="Y14" s="17">
        <v>0</v>
      </c>
      <c r="Z14" s="17">
        <v>0</v>
      </c>
      <c r="AA14" s="17">
        <v>0</v>
      </c>
      <c r="AB14" s="17">
        <v>0</v>
      </c>
    </row>
    <row r="15" spans="1:28" s="2" customFormat="1" ht="55.2" x14ac:dyDescent="0.3">
      <c r="A15" s="12" t="str">
        <f>Transit_Beneficios!A15</f>
        <v>Tránsito </v>
      </c>
      <c r="B15" s="12" t="str">
        <f>Transit_Beneficios!B15</f>
        <v>Tránsito en autobús </v>
      </c>
      <c r="C15" s="12" t="str">
        <f>Transit_Beneficios!C15</f>
        <v>LB-ELA_0130</v>
      </c>
      <c r="D15" s="12" t="str">
        <f>Transit_Beneficios!D15</f>
        <v>Long Beach Transit (LBT) Solar Charging Electrification Project</v>
      </c>
      <c r="E15" s="12" t="str">
        <f>Transit_Beneficios!E15</f>
        <v>El proyecto convertiría la zona actual de estacionamiento de autobuses, en la principal base de operaciones de la agencia, en una instalación para cargar autobuses eléctricos de batería (BEB) mediante la erección de marquesinas de estacionamiento alimentadas con energía solar, para permitir a Long Beach Transit la transición a una flota de autobuses 100% de emisiones para 2030.  </v>
      </c>
      <c r="F15" s="12">
        <f>Transit_Beneficios!F15</f>
        <v>154</v>
      </c>
      <c r="G15" s="12" t="str">
        <f>Transit_Beneficios!G15</f>
        <v>Encuesta SPP, Comité ad hoc COG </v>
      </c>
      <c r="H15" s="12" t="str">
        <f>Transit_Beneficios!H15</f>
        <v>Long Beach </v>
      </c>
      <c r="I15" s="17">
        <v>0</v>
      </c>
      <c r="J15" s="17">
        <v>0</v>
      </c>
      <c r="K15" s="17" t="s">
        <v>181</v>
      </c>
      <c r="L15" s="17" t="s">
        <v>181</v>
      </c>
      <c r="M15" s="17" t="s">
        <v>181</v>
      </c>
      <c r="N15" s="17">
        <v>0</v>
      </c>
      <c r="O15" s="17" t="s">
        <v>181</v>
      </c>
      <c r="P15" s="17">
        <v>0</v>
      </c>
      <c r="Q15" s="17" t="s">
        <v>181</v>
      </c>
      <c r="R15" s="17">
        <v>0</v>
      </c>
      <c r="S15" s="17">
        <v>0</v>
      </c>
      <c r="T15" s="17">
        <v>0</v>
      </c>
      <c r="U15" s="17">
        <v>0</v>
      </c>
      <c r="V15" s="17" t="s">
        <v>181</v>
      </c>
      <c r="W15" s="17">
        <v>0</v>
      </c>
      <c r="X15" s="17">
        <v>0</v>
      </c>
      <c r="Y15" s="17">
        <v>0</v>
      </c>
      <c r="Z15" s="17">
        <v>0</v>
      </c>
      <c r="AA15" s="17">
        <v>0</v>
      </c>
      <c r="AB15" s="17">
        <v>0</v>
      </c>
    </row>
    <row r="16" spans="1:28" s="2" customFormat="1" ht="96.6" x14ac:dyDescent="0.3">
      <c r="A16" s="12" t="str">
        <f>Transit_Beneficios!A16</f>
        <v>Tránsito </v>
      </c>
      <c r="B16" s="12" t="str">
        <f>Transit_Beneficios!B16</f>
        <v>Tránsito en autobús </v>
      </c>
      <c r="C16" s="12" t="str">
        <f>Transit_Beneficios!C16</f>
        <v>LB-ELA_0140</v>
      </c>
      <c r="D16" s="12" t="str">
        <f>Transit_Beneficios!D16</f>
        <v>Metro Micro Transit Zone(s)</v>
      </c>
      <c r="E16" s="12" t="str">
        <f>Transit_Beneficios!E16</f>
        <v xml:space="preserve">Puesta en marcha de un nuevo servicio de tránsito a la carta y flexible de Metro para la sección norte del área de estudio de la I-710 entre Lynwood y Commerce. 
- Los viajes pueden reservarse en línea, por aplicación o por teléfono.  Los viajes se programan previamente, el mismo día/múltiples días. 
- Utiliza camionetas de pequeña capacidad (para 7-10 pasajeros). 
- Recoger/dejar donde sea seguro (paradas virtuales).  El tiempo máximo de espera previsto es de 15 minutos. </v>
      </c>
      <c r="F16" s="12">
        <f>Transit_Beneficios!F16</f>
        <v>155</v>
      </c>
      <c r="G16" s="12" t="str">
        <f>Transit_Beneficios!G16</f>
        <v>Encuesta SPP, Comité ad hoc COG </v>
      </c>
      <c r="H16" s="12" t="str">
        <f>Transit_Beneficios!H16</f>
        <v>Múltiples jurisdicciones </v>
      </c>
      <c r="I16" s="17" t="s">
        <v>181</v>
      </c>
      <c r="J16" s="17" t="s">
        <v>181</v>
      </c>
      <c r="K16" s="17" t="s">
        <v>181</v>
      </c>
      <c r="L16" s="17" t="s">
        <v>181</v>
      </c>
      <c r="M16" s="17" t="s">
        <v>181</v>
      </c>
      <c r="N16" s="17">
        <v>0</v>
      </c>
      <c r="O16" s="17" t="s">
        <v>181</v>
      </c>
      <c r="P16" s="17" t="s">
        <v>181</v>
      </c>
      <c r="Q16" s="17" t="s">
        <v>181</v>
      </c>
      <c r="R16" s="17">
        <v>0</v>
      </c>
      <c r="S16" s="17" t="s">
        <v>181</v>
      </c>
      <c r="T16" s="17" t="s">
        <v>181</v>
      </c>
      <c r="U16" s="17">
        <v>0</v>
      </c>
      <c r="V16" s="17">
        <v>0</v>
      </c>
      <c r="W16" s="17" t="s">
        <v>181</v>
      </c>
      <c r="X16" s="17" t="s">
        <v>181</v>
      </c>
      <c r="Y16" s="17">
        <v>0</v>
      </c>
      <c r="Z16" s="17" t="s">
        <v>181</v>
      </c>
      <c r="AA16" s="17">
        <v>0</v>
      </c>
      <c r="AB16" s="17">
        <v>0</v>
      </c>
    </row>
    <row r="17" spans="1:28" s="2" customFormat="1" ht="55.2" x14ac:dyDescent="0.3">
      <c r="A17" s="12" t="str">
        <f>Transit_Beneficios!A17</f>
        <v>Tránsito </v>
      </c>
      <c r="B17" s="12" t="str">
        <f>Transit_Beneficios!B17</f>
        <v>Tránsito en autobús </v>
      </c>
      <c r="C17" s="12" t="str">
        <f>Transit_Beneficios!C17</f>
        <v>LB-ELA_0141</v>
      </c>
      <c r="D17" s="12" t="str">
        <f>Transit_Beneficios!D17</f>
        <v>Metro Bus Priority Lane Corridor along Line 60 (Long Beach Blvd.)</v>
      </c>
      <c r="E17" s="12" t="str">
        <f>Transit_Beneficios!E17</f>
        <v>Mejorar los tiempos, la velocidad y la fiabilidad de los autobuses de la línea 60 (Long Beach Bl). Las mejoras propuestas incluirían: la priorización de las señales de tránsito, carriles de prioridad para los autobuses y extensiones en las paradas de autobús, embarque en todas las puertas, paradas de autobús y mejoras en las paradas. </v>
      </c>
      <c r="F17" s="12">
        <f>Transit_Beneficios!F17</f>
        <v>156</v>
      </c>
      <c r="G17" s="12" t="str">
        <f>Transit_Beneficios!G17</f>
        <v>Encuesta SPP, Comité ad hoc COG </v>
      </c>
      <c r="H17" s="12" t="str">
        <f>Transit_Beneficios!H17</f>
        <v>Múltiples jurisdicciones </v>
      </c>
      <c r="I17" s="17">
        <v>1</v>
      </c>
      <c r="J17" s="17">
        <v>2</v>
      </c>
      <c r="K17" s="17">
        <v>1</v>
      </c>
      <c r="L17" s="17">
        <v>1</v>
      </c>
      <c r="M17" s="17">
        <v>0</v>
      </c>
      <c r="N17" s="17">
        <v>0</v>
      </c>
      <c r="O17" s="17">
        <v>0</v>
      </c>
      <c r="P17" s="17">
        <v>2</v>
      </c>
      <c r="Q17" s="17" t="s">
        <v>181</v>
      </c>
      <c r="R17" s="17">
        <v>0</v>
      </c>
      <c r="S17" s="17">
        <v>0</v>
      </c>
      <c r="T17" s="17">
        <v>0</v>
      </c>
      <c r="U17" s="17">
        <v>1</v>
      </c>
      <c r="V17" s="17">
        <v>0</v>
      </c>
      <c r="W17" s="17">
        <v>0</v>
      </c>
      <c r="X17" s="17">
        <v>0</v>
      </c>
      <c r="Y17" s="17">
        <v>4</v>
      </c>
      <c r="Z17" s="17">
        <v>2</v>
      </c>
      <c r="AA17" s="17">
        <v>2</v>
      </c>
      <c r="AB17" s="17">
        <v>8</v>
      </c>
    </row>
    <row r="18" spans="1:28" s="2" customFormat="1" ht="55.2" x14ac:dyDescent="0.3">
      <c r="A18" s="12" t="str">
        <f>Transit_Beneficios!A18</f>
        <v>Tránsito </v>
      </c>
      <c r="B18" s="12" t="str">
        <f>Transit_Beneficios!B18</f>
        <v>Tránsito en autobús </v>
      </c>
      <c r="C18" s="12" t="str">
        <f>Transit_Beneficios!C18</f>
        <v>LB-ELA_0142</v>
      </c>
      <c r="D18" s="12" t="str">
        <f>Transit_Beneficios!D18</f>
        <v>Metro Bus Priority Lane Corridor along Line 108 (Slauson)</v>
      </c>
      <c r="E18" s="12" t="str">
        <f>Transit_Beneficios!E18</f>
        <v>Mejorar los tiempos, la velocidad y la fiabilidad de los autobuses de la línea 108 (Slauson). Las mejoras propuestas incluirían: la priorización de las señales de tránsito, carriles de prioridad para los autobuses y extensiones en las paradas de autobús, embarque en todas las puertas, paradas de autobús y mejoras en las paradas. </v>
      </c>
      <c r="F18" s="12">
        <f>Transit_Beneficios!F18</f>
        <v>157</v>
      </c>
      <c r="G18" s="12" t="str">
        <f>Transit_Beneficios!G18</f>
        <v>Encuesta SPP </v>
      </c>
      <c r="H18" s="12" t="str">
        <f>Transit_Beneficios!H18</f>
        <v>Múltiples jurisdicciones </v>
      </c>
      <c r="I18" s="17">
        <v>1</v>
      </c>
      <c r="J18" s="17">
        <v>2</v>
      </c>
      <c r="K18" s="17">
        <v>2</v>
      </c>
      <c r="L18" s="17">
        <v>1</v>
      </c>
      <c r="M18" s="17">
        <v>0</v>
      </c>
      <c r="N18" s="17">
        <v>0</v>
      </c>
      <c r="O18" s="17">
        <v>0</v>
      </c>
      <c r="P18" s="17">
        <v>2</v>
      </c>
      <c r="Q18" s="17" t="s">
        <v>181</v>
      </c>
      <c r="R18" s="17">
        <v>0</v>
      </c>
      <c r="S18" s="17">
        <v>0</v>
      </c>
      <c r="T18" s="17">
        <v>0</v>
      </c>
      <c r="U18" s="17">
        <v>1</v>
      </c>
      <c r="V18" s="17">
        <v>0</v>
      </c>
      <c r="W18" s="17">
        <v>0</v>
      </c>
      <c r="X18" s="17">
        <v>0</v>
      </c>
      <c r="Y18" s="17">
        <v>4</v>
      </c>
      <c r="Z18" s="17">
        <v>2</v>
      </c>
      <c r="AA18" s="17">
        <v>3</v>
      </c>
      <c r="AB18" s="17">
        <v>9</v>
      </c>
    </row>
    <row r="19" spans="1:28" s="2" customFormat="1" ht="55.2" x14ac:dyDescent="0.3">
      <c r="A19" s="12" t="str">
        <f>Transit_Beneficios!A19</f>
        <v>Tránsito </v>
      </c>
      <c r="B19" s="12" t="str">
        <f>Transit_Beneficios!B19</f>
        <v>Tránsito en autobús </v>
      </c>
      <c r="C19" s="12" t="str">
        <f>Transit_Beneficios!C19</f>
        <v>LB-ELA_0143</v>
      </c>
      <c r="D19" s="12" t="str">
        <f>Transit_Beneficios!D19</f>
        <v>Metro Bus Priority Lane Corridor along Line 110 (Gage)</v>
      </c>
      <c r="E19" s="12" t="str">
        <f>Transit_Beneficios!E19</f>
        <v>Mejorar los tiempos, la velocidad y la fiabilidad de los autobuses de la línea 110 (Gage). Las mejoras propuestas incluirían: la priorización de las señales de tránsito, carriles de prioridad para los autobuses y extensiones en las paradas de autobús, embarque en todas las puertas, paradas de autobús y mejoras en las paradas. </v>
      </c>
      <c r="F19" s="12">
        <f>Transit_Beneficios!F19</f>
        <v>158</v>
      </c>
      <c r="G19" s="12" t="str">
        <f>Transit_Beneficios!G19</f>
        <v>Encuesta SPP </v>
      </c>
      <c r="H19" s="12" t="str">
        <f>Transit_Beneficios!H19</f>
        <v>Múltiples jurisdicciones </v>
      </c>
      <c r="I19" s="17">
        <v>1</v>
      </c>
      <c r="J19" s="17">
        <v>2</v>
      </c>
      <c r="K19" s="17">
        <v>2</v>
      </c>
      <c r="L19" s="17">
        <v>1</v>
      </c>
      <c r="M19" s="17">
        <v>0</v>
      </c>
      <c r="N19" s="17">
        <v>0</v>
      </c>
      <c r="O19" s="17">
        <v>0</v>
      </c>
      <c r="P19" s="17">
        <v>2</v>
      </c>
      <c r="Q19" s="17" t="s">
        <v>181</v>
      </c>
      <c r="R19" s="17">
        <v>0</v>
      </c>
      <c r="S19" s="17">
        <v>0</v>
      </c>
      <c r="T19" s="17">
        <v>0</v>
      </c>
      <c r="U19" s="17">
        <v>1</v>
      </c>
      <c r="V19" s="17">
        <v>0</v>
      </c>
      <c r="W19" s="17">
        <v>0</v>
      </c>
      <c r="X19" s="17">
        <v>0</v>
      </c>
      <c r="Y19" s="17">
        <v>4</v>
      </c>
      <c r="Z19" s="17">
        <v>2</v>
      </c>
      <c r="AA19" s="17">
        <v>3</v>
      </c>
      <c r="AB19" s="17">
        <v>9</v>
      </c>
    </row>
    <row r="20" spans="1:28" s="2" customFormat="1" ht="55.2" x14ac:dyDescent="0.3">
      <c r="A20" s="12" t="str">
        <f>Transit_Beneficios!A20</f>
        <v>Tránsito </v>
      </c>
      <c r="B20" s="12" t="str">
        <f>Transit_Beneficios!B20</f>
        <v>Tránsito en autobús </v>
      </c>
      <c r="C20" s="12" t="str">
        <f>Transit_Beneficios!C20</f>
        <v>LB-ELA_0144</v>
      </c>
      <c r="D20" s="12" t="str">
        <f>Transit_Beneficios!D20</f>
        <v>Metro Bus Priority Lane Corridor along Line 111 (Florence)</v>
      </c>
      <c r="E20" s="12" t="str">
        <f>Transit_Beneficios!E20</f>
        <v>Mejorar los tiempos, la velocidad y la fiabilidad de los autobuses de la línea 111 (Florence). Las mejoras propuestas incluirían: la priorización de las señales de tránsito, carriles de prioridad para los autobuses y extensiones en las paradas de autobús, embarque en todas las puertas, paradas de autobús y mejoras en las paradas. </v>
      </c>
      <c r="F20" s="12">
        <f>Transit_Beneficios!F20</f>
        <v>159</v>
      </c>
      <c r="G20" s="12" t="str">
        <f>Transit_Beneficios!G20</f>
        <v>Encuesta SPP </v>
      </c>
      <c r="H20" s="12" t="str">
        <f>Transit_Beneficios!H20</f>
        <v>Múltiples jurisdicciones </v>
      </c>
      <c r="I20" s="17">
        <v>1</v>
      </c>
      <c r="J20" s="17">
        <v>2</v>
      </c>
      <c r="K20" s="17">
        <v>1</v>
      </c>
      <c r="L20" s="17">
        <v>2</v>
      </c>
      <c r="M20" s="17">
        <v>0</v>
      </c>
      <c r="N20" s="17">
        <v>0</v>
      </c>
      <c r="O20" s="17">
        <v>0</v>
      </c>
      <c r="P20" s="17">
        <v>2</v>
      </c>
      <c r="Q20" s="17" t="s">
        <v>181</v>
      </c>
      <c r="R20" s="17">
        <v>0</v>
      </c>
      <c r="S20" s="17">
        <v>0</v>
      </c>
      <c r="T20" s="17">
        <v>0</v>
      </c>
      <c r="U20" s="17">
        <v>1</v>
      </c>
      <c r="V20" s="17">
        <v>0</v>
      </c>
      <c r="W20" s="17">
        <v>0</v>
      </c>
      <c r="X20" s="17">
        <v>0</v>
      </c>
      <c r="Y20" s="17">
        <v>4</v>
      </c>
      <c r="Z20" s="17">
        <v>2</v>
      </c>
      <c r="AA20" s="17">
        <v>3</v>
      </c>
      <c r="AB20" s="17">
        <v>9</v>
      </c>
    </row>
    <row r="21" spans="1:28" s="2" customFormat="1" ht="55.2" x14ac:dyDescent="0.3">
      <c r="A21" s="12" t="str">
        <f>Transit_Beneficios!A21</f>
        <v>Tránsito </v>
      </c>
      <c r="B21" s="12" t="str">
        <f>Transit_Beneficios!B21</f>
        <v>Tránsito en autobús </v>
      </c>
      <c r="C21" s="12" t="str">
        <f>Transit_Beneficios!C21</f>
        <v>LB-ELA_0145</v>
      </c>
      <c r="D21" s="12" t="str">
        <f>Transit_Beneficios!D21</f>
        <v>Metro Bus Priority Lane Corridor along Line 115 (Firestone)</v>
      </c>
      <c r="E21" s="12" t="str">
        <f>Transit_Beneficios!E21</f>
        <v>Mejorar los tiempos, la velocidad y la fiabilidad de los autobuses de la línea 115 (Firestone). Las mejoras propuestas incluirían: la priorización de las señales de tránsito, carriles de prioridad para los autobuses y extensiones en las paradas de autobús, embarque en todas las puertas, paradas de autobús y mejoras en las paradas. </v>
      </c>
      <c r="F21" s="12">
        <f>Transit_Beneficios!F21</f>
        <v>160</v>
      </c>
      <c r="G21" s="12" t="str">
        <f>Transit_Beneficios!G21</f>
        <v>Encuesta SPP </v>
      </c>
      <c r="H21" s="12" t="str">
        <f>Transit_Beneficios!H21</f>
        <v>South Gate / Downey </v>
      </c>
      <c r="I21" s="17">
        <v>1</v>
      </c>
      <c r="J21" s="17">
        <v>2</v>
      </c>
      <c r="K21" s="17">
        <v>1</v>
      </c>
      <c r="L21" s="17">
        <v>1</v>
      </c>
      <c r="M21" s="17">
        <v>0</v>
      </c>
      <c r="N21" s="17">
        <v>0</v>
      </c>
      <c r="O21" s="17">
        <v>0</v>
      </c>
      <c r="P21" s="17">
        <v>2</v>
      </c>
      <c r="Q21" s="17" t="s">
        <v>181</v>
      </c>
      <c r="R21" s="17">
        <v>0</v>
      </c>
      <c r="S21" s="17">
        <v>0</v>
      </c>
      <c r="T21" s="17">
        <v>0</v>
      </c>
      <c r="U21" s="17">
        <v>1</v>
      </c>
      <c r="V21" s="17">
        <v>0</v>
      </c>
      <c r="W21" s="17">
        <v>0</v>
      </c>
      <c r="X21" s="17">
        <v>0</v>
      </c>
      <c r="Y21" s="17">
        <v>4</v>
      </c>
      <c r="Z21" s="17">
        <v>2</v>
      </c>
      <c r="AA21" s="17">
        <v>2</v>
      </c>
      <c r="AB21" s="17">
        <v>8</v>
      </c>
    </row>
    <row r="22" spans="1:28" s="2" customFormat="1" ht="55.2" x14ac:dyDescent="0.3">
      <c r="A22" s="12" t="str">
        <f>Transit_Beneficios!A22</f>
        <v>Tránsito </v>
      </c>
      <c r="B22" s="12" t="str">
        <f>Transit_Beneficios!B22</f>
        <v>Tránsito en autobús </v>
      </c>
      <c r="C22" s="12" t="str">
        <f>Transit_Beneficios!C22</f>
        <v>LB-ELA_0146</v>
      </c>
      <c r="D22" s="12" t="str">
        <f>Transit_Beneficios!D22</f>
        <v>Metro Bus Priority Lane Corridor along Line 260 (Atlantic Blvd.)</v>
      </c>
      <c r="E22" s="12" t="str">
        <f>Transit_Beneficios!E22</f>
        <v>Mejorar los tiempos, la velocidad y la fiabilidad de los autobuses de la línea 260 (Atlantic Bl.). Las mejoras propuestas incluirían: la priorización de las señales de tránsito, carriles de prioridad para los autobuses y extensiones en las paradas de autobús, embarque en todas las puertas, paradas de autobús y mejoras en las paradas. </v>
      </c>
      <c r="F22" s="12">
        <f>Transit_Beneficios!F22</f>
        <v>161</v>
      </c>
      <c r="G22" s="12" t="str">
        <f>Transit_Beneficios!G22</f>
        <v>Cartografía SPP, Encuesta SPP </v>
      </c>
      <c r="H22" s="12" t="str">
        <f>Transit_Beneficios!H22</f>
        <v>Múltiples jurisdicciones </v>
      </c>
      <c r="I22" s="17">
        <v>1</v>
      </c>
      <c r="J22" s="17">
        <v>2</v>
      </c>
      <c r="K22" s="17">
        <v>1</v>
      </c>
      <c r="L22" s="17">
        <v>2</v>
      </c>
      <c r="M22" s="17">
        <v>0</v>
      </c>
      <c r="N22" s="17">
        <v>0</v>
      </c>
      <c r="O22" s="17">
        <v>0</v>
      </c>
      <c r="P22" s="17">
        <v>2</v>
      </c>
      <c r="Q22" s="17" t="s">
        <v>181</v>
      </c>
      <c r="R22" s="17">
        <v>0</v>
      </c>
      <c r="S22" s="17">
        <v>0</v>
      </c>
      <c r="T22" s="17">
        <v>0</v>
      </c>
      <c r="U22" s="17">
        <v>1</v>
      </c>
      <c r="V22" s="17">
        <v>0</v>
      </c>
      <c r="W22" s="17">
        <v>0</v>
      </c>
      <c r="X22" s="17">
        <v>0</v>
      </c>
      <c r="Y22" s="17">
        <v>4</v>
      </c>
      <c r="Z22" s="17">
        <v>2</v>
      </c>
      <c r="AA22" s="17">
        <v>3</v>
      </c>
      <c r="AB22" s="17">
        <v>9</v>
      </c>
    </row>
    <row r="23" spans="1:28" s="2" customFormat="1" ht="55.2" x14ac:dyDescent="0.3">
      <c r="A23" s="12" t="str">
        <f>Transit_Beneficios!A23</f>
        <v>Tránsito </v>
      </c>
      <c r="B23" s="12" t="str">
        <f>Transit_Beneficios!B23</f>
        <v>Tránsito en autobús </v>
      </c>
      <c r="C23" s="12" t="str">
        <f>Transit_Beneficios!C23</f>
        <v>LB-ELA_0164</v>
      </c>
      <c r="D23" s="12" t="str">
        <f>Transit_Beneficios!D23</f>
        <v>Improved Frequency of Metro Buses in the LB-ELA Study Area</v>
      </c>
      <c r="E23" s="12" t="str">
        <f>Transit_Beneficios!E23</f>
        <v>Proporcionar una mejora del 50% en todas las rutas de autobuses fijos de Metro de más de 10 minutos en los períodos pico AM y PM.  Y, proporcionar una mejora del 50% en todas las rutas de autobuses fijos de Metro de más de 15 minutos en los periodos de mediodía y tarde.  (Por ejemplo, una ruta de autobús que tiene como frecuencia un autobús cada 30 minutos mejoraría a un autobús que llegara cada 15 minutos.) </v>
      </c>
      <c r="F23" s="12">
        <f>Transit_Beneficios!F23</f>
        <v>162</v>
      </c>
      <c r="G23" s="12" t="str">
        <f>Transit_Beneficios!G23</f>
        <v>Cartografía SPP </v>
      </c>
      <c r="H23" s="12" t="str">
        <f>Transit_Beneficios!H23</f>
        <v>Área de estudio </v>
      </c>
      <c r="I23" s="17" t="s">
        <v>181</v>
      </c>
      <c r="J23" s="17" t="s">
        <v>181</v>
      </c>
      <c r="K23" s="17">
        <v>0</v>
      </c>
      <c r="L23" s="17">
        <v>0</v>
      </c>
      <c r="M23" s="17">
        <v>0</v>
      </c>
      <c r="N23" s="17">
        <v>0</v>
      </c>
      <c r="O23" s="17" t="s">
        <v>181</v>
      </c>
      <c r="P23" s="17" t="s">
        <v>181</v>
      </c>
      <c r="Q23" s="17" t="s">
        <v>181</v>
      </c>
      <c r="R23" s="17">
        <v>0</v>
      </c>
      <c r="S23" s="17" t="s">
        <v>181</v>
      </c>
      <c r="T23" s="17" t="s">
        <v>181</v>
      </c>
      <c r="U23" s="17">
        <v>2</v>
      </c>
      <c r="V23" s="17">
        <v>0</v>
      </c>
      <c r="W23" s="17" t="s">
        <v>181</v>
      </c>
      <c r="X23" s="17" t="s">
        <v>181</v>
      </c>
      <c r="Y23" s="17">
        <v>2</v>
      </c>
      <c r="Z23" s="17" t="s">
        <v>181</v>
      </c>
      <c r="AA23" s="17">
        <v>0</v>
      </c>
      <c r="AB23" s="17">
        <v>2</v>
      </c>
    </row>
    <row r="24" spans="1:28" s="2" customFormat="1" ht="55.2" x14ac:dyDescent="0.3">
      <c r="A24" s="12" t="str">
        <f>Transit_Beneficios!A24</f>
        <v>Tránsito </v>
      </c>
      <c r="B24" s="12" t="str">
        <f>Transit_Beneficios!B24</f>
        <v>Tránsito en autobús </v>
      </c>
      <c r="C24" s="12" t="str">
        <f>Transit_Beneficios!C24</f>
        <v>LB-ELA_0178</v>
      </c>
      <c r="D24" s="12" t="str">
        <f>Transit_Beneficios!D24</f>
        <v>Metro Bus Priority Lane Corridor along Line 18 (Whittier Blvd.)</v>
      </c>
      <c r="E24" s="12" t="str">
        <f>Transit_Beneficios!E24</f>
        <v>Mejorar los tiempos, la velocidad y la fiabilidad de los autobuses de la línea 18 (Whittier Bl.). Las mejoras propuestas incluirían: la priorización de las señales de tránsito, carriles de prioridad para los autobuses y extensiones entes en las paradas de autobús, embarque en todas las puertas, paradas de autobús y mejoras en las paradas. </v>
      </c>
      <c r="F24" s="12">
        <f>Transit_Beneficios!F24</f>
        <v>163</v>
      </c>
      <c r="G24" s="12" t="str">
        <f>Transit_Beneficios!G24</f>
        <v>Encuesta SPP, Cartografía SPP, CA-7 </v>
      </c>
      <c r="H24" s="12" t="str">
        <f>Transit_Beneficios!H24</f>
        <v>Los Angeles / East LA </v>
      </c>
      <c r="I24" s="17">
        <v>1</v>
      </c>
      <c r="J24" s="17">
        <v>2</v>
      </c>
      <c r="K24" s="17">
        <v>1</v>
      </c>
      <c r="L24" s="17">
        <v>1</v>
      </c>
      <c r="M24" s="17">
        <v>0</v>
      </c>
      <c r="N24" s="17">
        <v>0</v>
      </c>
      <c r="O24" s="17">
        <v>0</v>
      </c>
      <c r="P24" s="17">
        <v>2</v>
      </c>
      <c r="Q24" s="17" t="s">
        <v>181</v>
      </c>
      <c r="R24" s="17">
        <v>0</v>
      </c>
      <c r="S24" s="17">
        <v>0</v>
      </c>
      <c r="T24" s="17">
        <v>0</v>
      </c>
      <c r="U24" s="17">
        <v>1</v>
      </c>
      <c r="V24" s="17">
        <v>0</v>
      </c>
      <c r="W24" s="17">
        <v>0</v>
      </c>
      <c r="X24" s="17">
        <v>0</v>
      </c>
      <c r="Y24" s="17">
        <v>4</v>
      </c>
      <c r="Z24" s="17">
        <v>2</v>
      </c>
      <c r="AA24" s="17">
        <v>2</v>
      </c>
      <c r="AB24" s="17">
        <v>8</v>
      </c>
    </row>
    <row r="25" spans="1:28" s="2" customFormat="1" ht="55.2" x14ac:dyDescent="0.3">
      <c r="A25" s="12" t="str">
        <f>Transit_Beneficios!A25</f>
        <v>Tránsito </v>
      </c>
      <c r="B25" s="12" t="str">
        <f>Transit_Beneficios!B25</f>
        <v>Tránsito en autobús </v>
      </c>
      <c r="C25" s="12" t="str">
        <f>Transit_Beneficios!C25</f>
        <v>LB-ELA_0179</v>
      </c>
      <c r="D25" s="12" t="str">
        <f>Transit_Beneficios!D25</f>
        <v>Metro Bus Priority Lane Corridor along Line 66 (Olympic Blvd.)</v>
      </c>
      <c r="E25" s="12" t="str">
        <f>Transit_Beneficios!E25</f>
        <v>Mejorar los tiempos, la velocidad y la fiabilidad de los autobuses de la línea 66 (Olympic Bl). Las mejoras propuestas incluirían: la priorización de las señales de tránsito, carriles de prioridad para los autobuses y extensiones en las paradas de autobús, embarque en todas las puertas, paradas de autobús y mejoras en las paradas. </v>
      </c>
      <c r="F25" s="12">
        <f>Transit_Beneficios!F25</f>
        <v>164</v>
      </c>
      <c r="G25" s="12" t="str">
        <f>Transit_Beneficios!G25</f>
        <v>Grupo de trabajo </v>
      </c>
      <c r="H25" s="12" t="str">
        <f>Transit_Beneficios!H25</f>
        <v>Los Angeles / East LA </v>
      </c>
      <c r="I25" s="17">
        <v>1</v>
      </c>
      <c r="J25" s="17">
        <v>2</v>
      </c>
      <c r="K25" s="17">
        <v>2</v>
      </c>
      <c r="L25" s="17">
        <v>2</v>
      </c>
      <c r="M25" s="17">
        <v>0</v>
      </c>
      <c r="N25" s="17">
        <v>0</v>
      </c>
      <c r="O25" s="17">
        <v>0</v>
      </c>
      <c r="P25" s="17">
        <v>2</v>
      </c>
      <c r="Q25" s="17" t="s">
        <v>181</v>
      </c>
      <c r="R25" s="17">
        <v>0</v>
      </c>
      <c r="S25" s="17">
        <v>0</v>
      </c>
      <c r="T25" s="17">
        <v>0</v>
      </c>
      <c r="U25" s="17">
        <v>1</v>
      </c>
      <c r="V25" s="17">
        <v>0</v>
      </c>
      <c r="W25" s="17">
        <v>0</v>
      </c>
      <c r="X25" s="17">
        <v>0</v>
      </c>
      <c r="Y25" s="17">
        <v>4</v>
      </c>
      <c r="Z25" s="17">
        <v>2</v>
      </c>
      <c r="AA25" s="17">
        <v>4</v>
      </c>
      <c r="AB25" s="17">
        <v>10</v>
      </c>
    </row>
    <row r="26" spans="1:28" s="2" customFormat="1" ht="27.6" x14ac:dyDescent="0.3">
      <c r="A26" s="12" t="str">
        <f>Transit_Beneficios!A26</f>
        <v>Tránsito </v>
      </c>
      <c r="B26" s="12" t="str">
        <f>Transit_Beneficios!B26</f>
        <v>Servicios de tránsito </v>
      </c>
      <c r="C26" s="12" t="str">
        <f>Transit_Beneficios!C26</f>
        <v>LB-ELA_0077</v>
      </c>
      <c r="D26" s="12" t="str">
        <f>Transit_Beneficios!D26</f>
        <v>Bus Stop Improvements</v>
      </c>
      <c r="E26" s="12" t="str">
        <f>Transit_Beneficios!E26</f>
        <v>Instalación de paradas de autobús y bancos en las paradas de Metro y de la ciudad de Commerce (varios lugares dentro de la ciudad de Commerce). </v>
      </c>
      <c r="F26" s="12">
        <f>Transit_Beneficios!F26</f>
        <v>165</v>
      </c>
      <c r="G26" s="12" t="str">
        <f>Transit_Beneficios!G26</f>
        <v>PIPO (Sudeste de LA), Encuesta SPP </v>
      </c>
      <c r="H26" s="12" t="str">
        <f>Transit_Beneficios!H26</f>
        <v>Commerce </v>
      </c>
      <c r="I26" s="17">
        <v>0</v>
      </c>
      <c r="J26" s="17">
        <v>0</v>
      </c>
      <c r="K26" s="17" t="s">
        <v>181</v>
      </c>
      <c r="L26" s="17" t="s">
        <v>181</v>
      </c>
      <c r="M26" s="17" t="s">
        <v>181</v>
      </c>
      <c r="N26" s="17">
        <v>0</v>
      </c>
      <c r="O26" s="17" t="s">
        <v>181</v>
      </c>
      <c r="P26" s="17">
        <v>0</v>
      </c>
      <c r="Q26" s="17" t="s">
        <v>181</v>
      </c>
      <c r="R26" s="17">
        <v>0</v>
      </c>
      <c r="S26" s="17" t="s">
        <v>181</v>
      </c>
      <c r="T26" s="17" t="s">
        <v>181</v>
      </c>
      <c r="U26" s="17" t="s">
        <v>181</v>
      </c>
      <c r="V26" s="17">
        <v>0</v>
      </c>
      <c r="W26" s="17" t="s">
        <v>181</v>
      </c>
      <c r="X26" s="17" t="s">
        <v>181</v>
      </c>
      <c r="Y26" s="17">
        <v>0</v>
      </c>
      <c r="Z26" s="17">
        <v>0</v>
      </c>
      <c r="AA26" s="17">
        <v>0</v>
      </c>
      <c r="AB26" s="17">
        <v>0</v>
      </c>
    </row>
    <row r="27" spans="1:28" s="2" customFormat="1" ht="41.4" x14ac:dyDescent="0.3">
      <c r="A27" s="12" t="str">
        <f>Transit_Beneficios!A27</f>
        <v>Tránsito </v>
      </c>
      <c r="B27" s="12" t="str">
        <f>Transit_Beneficios!B27</f>
        <v>Servicios de tránsito </v>
      </c>
      <c r="C27" s="12" t="str">
        <f>Transit_Beneficios!C27</f>
        <v>LB-ELA_0103</v>
      </c>
      <c r="D27" s="12" t="str">
        <f>Transit_Beneficios!D27</f>
        <v>Bus Stop Improvements</v>
      </c>
      <c r="E27" s="12" t="str">
        <f>Transit_Beneficios!E27</f>
        <v>Instalación de paradas de autobús y bancos en las paradas de Metro y de la ciudad de Maywood (varios lugares dentro de la ciudad de Maywood). </v>
      </c>
      <c r="F27" s="12">
        <f>Transit_Beneficios!F27</f>
        <v>166</v>
      </c>
      <c r="G27" s="12" t="str">
        <f>Transit_Beneficios!G27</f>
        <v>Programa anual del estado de conservación de los trenes de pasajero habitual </v>
      </c>
      <c r="H27" s="12" t="str">
        <f>Transit_Beneficios!H27</f>
        <v>Maywood </v>
      </c>
      <c r="I27" s="17">
        <v>0</v>
      </c>
      <c r="J27" s="17">
        <v>0</v>
      </c>
      <c r="K27" s="17" t="s">
        <v>181</v>
      </c>
      <c r="L27" s="17" t="s">
        <v>181</v>
      </c>
      <c r="M27" s="17" t="s">
        <v>181</v>
      </c>
      <c r="N27" s="17">
        <v>0</v>
      </c>
      <c r="O27" s="17" t="s">
        <v>181</v>
      </c>
      <c r="P27" s="17">
        <v>0</v>
      </c>
      <c r="Q27" s="17" t="s">
        <v>181</v>
      </c>
      <c r="R27" s="17">
        <v>0</v>
      </c>
      <c r="S27" s="17" t="s">
        <v>181</v>
      </c>
      <c r="T27" s="17" t="s">
        <v>181</v>
      </c>
      <c r="U27" s="17" t="s">
        <v>181</v>
      </c>
      <c r="V27" s="17">
        <v>0</v>
      </c>
      <c r="W27" s="17" t="s">
        <v>181</v>
      </c>
      <c r="X27" s="17" t="s">
        <v>181</v>
      </c>
      <c r="Y27" s="17">
        <v>0</v>
      </c>
      <c r="Z27" s="17">
        <v>0</v>
      </c>
      <c r="AA27" s="17">
        <v>0</v>
      </c>
      <c r="AB27" s="17">
        <v>0</v>
      </c>
    </row>
    <row r="28" spans="1:28" s="2" customFormat="1" ht="55.2" x14ac:dyDescent="0.3">
      <c r="A28" s="12" t="str">
        <f>Transit_Beneficios!A28</f>
        <v>Tránsito </v>
      </c>
      <c r="B28" s="12" t="str">
        <f>Transit_Beneficios!B28</f>
        <v>Servicios de tránsito </v>
      </c>
      <c r="C28" s="12" t="str">
        <f>Transit_Beneficios!C28</f>
        <v>LB-ELA_0118</v>
      </c>
      <c r="D28" s="12" t="str">
        <f>Transit_Beneficios!D28</f>
        <v>Bus Shelter Upgrades</v>
      </c>
      <c r="E28" s="12" t="str">
        <f>Transit_Beneficios!E28</f>
        <v>Modernizar las paradas de autobús en varios puntos de la ciudad de Signal Hill. </v>
      </c>
      <c r="F28" s="12">
        <f>Transit_Beneficios!F28</f>
        <v>167</v>
      </c>
      <c r="G28" s="12" t="str">
        <f>Transit_Beneficios!G28</f>
        <v>Evaluación de la estación Metrolink del condado de Los Angeles y Plan de mejora </v>
      </c>
      <c r="H28" s="12" t="str">
        <f>Transit_Beneficios!H28</f>
        <v>Signal Hill </v>
      </c>
      <c r="I28" s="17">
        <v>0</v>
      </c>
      <c r="J28" s="17">
        <v>0</v>
      </c>
      <c r="K28" s="17" t="s">
        <v>181</v>
      </c>
      <c r="L28" s="17" t="s">
        <v>181</v>
      </c>
      <c r="M28" s="17" t="s">
        <v>181</v>
      </c>
      <c r="N28" s="17">
        <v>0</v>
      </c>
      <c r="O28" s="17" t="s">
        <v>181</v>
      </c>
      <c r="P28" s="17">
        <v>0</v>
      </c>
      <c r="Q28" s="17" t="s">
        <v>181</v>
      </c>
      <c r="R28" s="17">
        <v>0</v>
      </c>
      <c r="S28" s="17" t="s">
        <v>181</v>
      </c>
      <c r="T28" s="17" t="s">
        <v>181</v>
      </c>
      <c r="U28" s="17" t="s">
        <v>181</v>
      </c>
      <c r="V28" s="17">
        <v>0</v>
      </c>
      <c r="W28" s="17" t="s">
        <v>181</v>
      </c>
      <c r="X28" s="17" t="s">
        <v>181</v>
      </c>
      <c r="Y28" s="17">
        <v>0</v>
      </c>
      <c r="Z28" s="17">
        <v>0</v>
      </c>
      <c r="AA28" s="17">
        <v>0</v>
      </c>
      <c r="AB28" s="17">
        <v>0</v>
      </c>
    </row>
    <row r="29" spans="1:28" s="2" customFormat="1" ht="41.4" x14ac:dyDescent="0.3">
      <c r="A29" s="12" t="str">
        <f>Transit_Beneficios!A29</f>
        <v>Tránsito </v>
      </c>
      <c r="B29" s="12" t="str">
        <f>Transit_Beneficios!B29</f>
        <v>Servicios de tránsito </v>
      </c>
      <c r="C29" s="12" t="str">
        <f>Transit_Beneficios!C29</f>
        <v>LB-ELA_0136</v>
      </c>
      <c r="D29" s="12" t="str">
        <f>Transit_Beneficios!D29</f>
        <v>Enhanced Transit Security</v>
      </c>
      <c r="E29" s="12" t="str">
        <f>Transit_Beneficios!E29</f>
        <v>Proporcionar medidas y elementos de seguridad de tránsito mejorados en los trenes, autobuses y estaciones de ferrocarril de Metro, incluyendo: dispositivos de seguridad como cámaras y botones de llamada, respuesta mejorada ante incidentes y agentes de seguridad adicionales y/o personal de paisano.   </v>
      </c>
      <c r="F29" s="12">
        <f>Transit_Beneficios!F29</f>
        <v>168</v>
      </c>
      <c r="G29" s="12" t="str">
        <f>Transit_Beneficios!G29</f>
        <v>Metro, Encuesta SPP, Cartografía SPP </v>
      </c>
      <c r="H29" s="12" t="str">
        <f>Transit_Beneficios!H29</f>
        <v>Múltiples jurisdicciones </v>
      </c>
      <c r="I29" s="17" t="s">
        <v>181</v>
      </c>
      <c r="J29" s="17" t="s">
        <v>181</v>
      </c>
      <c r="K29" s="17" t="s">
        <v>181</v>
      </c>
      <c r="L29" s="17" t="s">
        <v>181</v>
      </c>
      <c r="M29" s="17" t="s">
        <v>181</v>
      </c>
      <c r="N29" s="17">
        <v>0</v>
      </c>
      <c r="O29" s="17" t="s">
        <v>181</v>
      </c>
      <c r="P29" s="17" t="s">
        <v>181</v>
      </c>
      <c r="Q29" s="17" t="s">
        <v>181</v>
      </c>
      <c r="R29" s="17">
        <v>0</v>
      </c>
      <c r="S29" s="17" t="s">
        <v>181</v>
      </c>
      <c r="T29" s="17" t="s">
        <v>181</v>
      </c>
      <c r="U29" s="17" t="s">
        <v>181</v>
      </c>
      <c r="V29" s="17">
        <v>0</v>
      </c>
      <c r="W29" s="17" t="s">
        <v>181</v>
      </c>
      <c r="X29" s="17" t="s">
        <v>181</v>
      </c>
      <c r="Y29" s="17">
        <v>0</v>
      </c>
      <c r="Z29" s="17" t="s">
        <v>181</v>
      </c>
      <c r="AA29" s="17">
        <v>0</v>
      </c>
      <c r="AB29" s="17">
        <v>0</v>
      </c>
    </row>
    <row r="30" spans="1:28" s="2" customFormat="1" ht="41.4" x14ac:dyDescent="0.3">
      <c r="A30" s="12" t="str">
        <f>Transit_Beneficios!A30</f>
        <v>Tránsito </v>
      </c>
      <c r="B30" s="12" t="str">
        <f>Transit_Beneficios!B30</f>
        <v>Servicios de tránsito </v>
      </c>
      <c r="C30" s="12" t="str">
        <f>Transit_Beneficios!C30</f>
        <v>LB-ELA_0147</v>
      </c>
      <c r="D30" s="12" t="str">
        <f>Transit_Beneficios!D30</f>
        <v>Transit Traveler Information System Application (ITS)</v>
      </c>
      <c r="E30" s="12" t="str">
        <f>Transit_Beneficios!E30</f>
        <v>Sistema integrado y aplicación basada en la web para proporcionar información en tiempo real a los usuarios sobre las rutas de tránsito óptimas y las opciones de tránsito en función de la hora del día, así como los tiempos estimados de llegada de los autobuses en condiciones de viaje en tiempo real. </v>
      </c>
      <c r="F30" s="12">
        <f>Transit_Beneficios!F30</f>
        <v>169</v>
      </c>
      <c r="G30" s="12" t="str">
        <f>Transit_Beneficios!G30</f>
        <v>Metro </v>
      </c>
      <c r="H30" s="12" t="str">
        <f>Transit_Beneficios!H30</f>
        <v>Área de estudio </v>
      </c>
      <c r="I30" s="17" t="s">
        <v>181</v>
      </c>
      <c r="J30" s="17" t="s">
        <v>181</v>
      </c>
      <c r="K30" s="17" t="s">
        <v>181</v>
      </c>
      <c r="L30" s="17" t="s">
        <v>181</v>
      </c>
      <c r="M30" s="17" t="s">
        <v>181</v>
      </c>
      <c r="N30" s="17">
        <v>0</v>
      </c>
      <c r="O30" s="17" t="s">
        <v>181</v>
      </c>
      <c r="P30" s="17" t="s">
        <v>181</v>
      </c>
      <c r="Q30" s="17" t="s">
        <v>181</v>
      </c>
      <c r="R30" s="17">
        <v>0</v>
      </c>
      <c r="S30" s="17" t="s">
        <v>181</v>
      </c>
      <c r="T30" s="17" t="s">
        <v>181</v>
      </c>
      <c r="U30" s="17" t="s">
        <v>181</v>
      </c>
      <c r="V30" s="17">
        <v>0</v>
      </c>
      <c r="W30" s="17" t="s">
        <v>181</v>
      </c>
      <c r="X30" s="17" t="s">
        <v>181</v>
      </c>
      <c r="Y30" s="17">
        <v>0</v>
      </c>
      <c r="Z30" s="17" t="s">
        <v>181</v>
      </c>
      <c r="AA30" s="17">
        <v>0</v>
      </c>
      <c r="AB30" s="17">
        <v>0</v>
      </c>
    </row>
    <row r="31" spans="1:28" s="2" customFormat="1" ht="41.4" x14ac:dyDescent="0.3">
      <c r="A31" s="12" t="str">
        <f>Transit_Beneficios!A31</f>
        <v>Tránsito </v>
      </c>
      <c r="B31" s="12" t="str">
        <f>Transit_Beneficios!B31</f>
        <v>Servicios de tránsito </v>
      </c>
      <c r="C31" s="12" t="str">
        <f>Transit_Beneficios!C31</f>
        <v>LB-ELA_0148</v>
      </c>
      <c r="D31" s="12" t="str">
        <f>Transit_Beneficios!D31</f>
        <v>Transit Fare Discount Program</v>
      </c>
      <c r="E31" s="12" t="str">
        <f>Transit_Beneficios!E31</f>
        <v>Ampliar el programa de Metro para ofrecer mayores descuentos en las tarifas de transporte a los usuarios de bajos ingresos, estudiantes y personas mayores.  Dirigirse a las comunidades de bajos ingresos o desfavorecidas dentro del área de estudio del corredor LB-ELA. </v>
      </c>
      <c r="F31" s="12">
        <f>Transit_Beneficios!F31</f>
        <v>170</v>
      </c>
      <c r="G31" s="12" t="str">
        <f>Transit_Beneficios!G31</f>
        <v>Metro </v>
      </c>
      <c r="H31" s="12" t="str">
        <f>Transit_Beneficios!H31</f>
        <v>Área de estudio </v>
      </c>
      <c r="I31" s="17" t="s">
        <v>181</v>
      </c>
      <c r="J31" s="17" t="s">
        <v>181</v>
      </c>
      <c r="K31" s="17" t="s">
        <v>181</v>
      </c>
      <c r="L31" s="17" t="s">
        <v>181</v>
      </c>
      <c r="M31" s="17" t="s">
        <v>181</v>
      </c>
      <c r="N31" s="17">
        <v>0</v>
      </c>
      <c r="O31" s="17" t="s">
        <v>181</v>
      </c>
      <c r="P31" s="17" t="s">
        <v>181</v>
      </c>
      <c r="Q31" s="17" t="s">
        <v>181</v>
      </c>
      <c r="R31" s="17">
        <v>0</v>
      </c>
      <c r="S31" s="17" t="s">
        <v>181</v>
      </c>
      <c r="T31" s="17" t="s">
        <v>181</v>
      </c>
      <c r="U31" s="17" t="s">
        <v>181</v>
      </c>
      <c r="V31" s="17">
        <v>0</v>
      </c>
      <c r="W31" s="17" t="s">
        <v>181</v>
      </c>
      <c r="X31" s="17" t="s">
        <v>181</v>
      </c>
      <c r="Y31" s="17">
        <v>0</v>
      </c>
      <c r="Z31" s="17" t="s">
        <v>181</v>
      </c>
      <c r="AA31" s="17">
        <v>0</v>
      </c>
      <c r="AB31" s="17">
        <v>0</v>
      </c>
    </row>
    <row r="32" spans="1:28" s="2" customFormat="1" ht="41.4" x14ac:dyDescent="0.3">
      <c r="A32" s="12" t="str">
        <f>Transit_Beneficios!A32</f>
        <v>Tránsito </v>
      </c>
      <c r="B32" s="12" t="str">
        <f>Transit_Beneficios!B32</f>
        <v>Servicios de tránsito </v>
      </c>
      <c r="C32" s="12" t="str">
        <f>Transit_Beneficios!C32</f>
        <v>LB-ELA_0149</v>
      </c>
      <c r="D32" s="12" t="str">
        <f>Transit_Beneficios!D32</f>
        <v>Increased Security Features at Metro’s Existing and Planned Light Rail Stations</v>
      </c>
      <c r="E32" s="12" t="str">
        <f>Transit_Beneficios!E32</f>
        <v>Iluminación, cámaras de seguridad, mejora de la línea de visión, planes de respuesta ante incidentes/emergencias y otros elementos de seguridad en las estaciones/estructuras de estacionamiento de Metro. </v>
      </c>
      <c r="F32" s="12">
        <f>Transit_Beneficios!F32</f>
        <v>171</v>
      </c>
      <c r="G32" s="12" t="str">
        <f>Transit_Beneficios!G32</f>
        <v>Metro </v>
      </c>
      <c r="H32" s="12" t="str">
        <f>Transit_Beneficios!H32</f>
        <v>Múltiples jurisdicciones </v>
      </c>
      <c r="I32" s="17" t="s">
        <v>181</v>
      </c>
      <c r="J32" s="17" t="s">
        <v>181</v>
      </c>
      <c r="K32" s="17" t="s">
        <v>181</v>
      </c>
      <c r="L32" s="17" t="s">
        <v>181</v>
      </c>
      <c r="M32" s="17" t="s">
        <v>181</v>
      </c>
      <c r="N32" s="17">
        <v>0</v>
      </c>
      <c r="O32" s="17" t="s">
        <v>181</v>
      </c>
      <c r="P32" s="17">
        <v>0</v>
      </c>
      <c r="Q32" s="17" t="s">
        <v>181</v>
      </c>
      <c r="R32" s="17">
        <v>0</v>
      </c>
      <c r="S32" s="17" t="s">
        <v>181</v>
      </c>
      <c r="T32" s="17" t="s">
        <v>181</v>
      </c>
      <c r="U32" s="17" t="s">
        <v>181</v>
      </c>
      <c r="V32" s="17">
        <v>0</v>
      </c>
      <c r="W32" s="17" t="s">
        <v>181</v>
      </c>
      <c r="X32" s="17" t="s">
        <v>181</v>
      </c>
      <c r="Y32" s="17">
        <v>0</v>
      </c>
      <c r="Z32" s="17">
        <v>0</v>
      </c>
      <c r="AA32" s="17">
        <v>0</v>
      </c>
      <c r="AB32" s="17">
        <v>0</v>
      </c>
    </row>
    <row r="33" spans="1:28" s="2" customFormat="1" ht="55.2" x14ac:dyDescent="0.3">
      <c r="A33" s="12" t="str">
        <f>Transit_Beneficios!A33</f>
        <v>Tránsito </v>
      </c>
      <c r="B33" s="12" t="str">
        <f>Transit_Beneficios!B33</f>
        <v>Servicios de tránsito </v>
      </c>
      <c r="C33" s="12" t="str">
        <f>Transit_Beneficios!C33</f>
        <v>LB-ELA_0152</v>
      </c>
      <c r="D33" s="12" t="str">
        <f>Transit_Beneficios!D33</f>
        <v xml:space="preserve">Transit Marketing and Education Program </v>
      </c>
      <c r="E33" s="12" t="str">
        <f>Transit_Beneficios!E33</f>
        <v>Ampliación del esfuerzo de colaboración de Metro con Metrolink, Long Beach Transit y las líneas de autobuses municipales de la ciudad para promover el tránsito y los modos de transporte alternativos al vehículo de un solo ocupante.  Incluya elementos como un día de "transporte gratuito" y pases de transporte para empleados o estudiantes para fomentar el uso del transporte público. </v>
      </c>
      <c r="F33" s="12">
        <f>Transit_Beneficios!F33</f>
        <v>172</v>
      </c>
      <c r="G33" s="12" t="str">
        <f>Transit_Beneficios!G33</f>
        <v>Metro </v>
      </c>
      <c r="H33" s="12" t="str">
        <f>Transit_Beneficios!H33</f>
        <v>Múltiples jurisdicciones </v>
      </c>
      <c r="I33" s="17" t="s">
        <v>181</v>
      </c>
      <c r="J33" s="17" t="s">
        <v>181</v>
      </c>
      <c r="K33" s="17" t="s">
        <v>181</v>
      </c>
      <c r="L33" s="17" t="s">
        <v>181</v>
      </c>
      <c r="M33" s="17" t="s">
        <v>181</v>
      </c>
      <c r="N33" s="17">
        <v>0</v>
      </c>
      <c r="O33" s="17" t="s">
        <v>181</v>
      </c>
      <c r="P33" s="17" t="s">
        <v>181</v>
      </c>
      <c r="Q33" s="17" t="s">
        <v>181</v>
      </c>
      <c r="R33" s="17">
        <v>0</v>
      </c>
      <c r="S33" s="17" t="s">
        <v>181</v>
      </c>
      <c r="T33" s="17" t="s">
        <v>181</v>
      </c>
      <c r="U33" s="17" t="s">
        <v>181</v>
      </c>
      <c r="V33" s="17">
        <v>0</v>
      </c>
      <c r="W33" s="17" t="s">
        <v>181</v>
      </c>
      <c r="X33" s="17" t="s">
        <v>181</v>
      </c>
      <c r="Y33" s="17">
        <v>0</v>
      </c>
      <c r="Z33" s="17" t="s">
        <v>181</v>
      </c>
      <c r="AA33" s="17">
        <v>0</v>
      </c>
      <c r="AB33" s="17">
        <v>0</v>
      </c>
    </row>
    <row r="34" spans="1:28" s="2" customFormat="1" ht="41.4" x14ac:dyDescent="0.3">
      <c r="A34" s="12" t="str">
        <f>Transit_Beneficios!A34</f>
        <v>Tránsito </v>
      </c>
      <c r="B34" s="12" t="str">
        <f>Transit_Beneficios!B34</f>
        <v>Servicios de tránsito </v>
      </c>
      <c r="C34" s="12" t="str">
        <f>Transit_Beneficios!C34</f>
        <v>LB-ELA_0161</v>
      </c>
      <c r="D34" s="12" t="str">
        <f>Transit_Beneficios!D34</f>
        <v>Transit Ambassador Program</v>
      </c>
      <c r="E34" s="12" t="str">
        <f>Transit_Beneficios!E34</f>
        <v>Mejorar el Programa de Embajadores del Tránsito de Metro dentro del Corredor LB-ELA para traer a representantes no encargados de hacer cumplir la ley con el fin de mejorar la experiencia del cliente, reforzar la seguridad pública y aumentar el número de usuarios del sistema de tránsito. </v>
      </c>
      <c r="F34" s="12">
        <f>Transit_Beneficios!F34</f>
        <v>173</v>
      </c>
      <c r="G34" s="12" t="str">
        <f>Transit_Beneficios!G34</f>
        <v>Encuesta SPP </v>
      </c>
      <c r="H34" s="12" t="str">
        <f>Transit_Beneficios!H34</f>
        <v>Área de estudio </v>
      </c>
      <c r="I34" s="17" t="s">
        <v>181</v>
      </c>
      <c r="J34" s="17" t="s">
        <v>181</v>
      </c>
      <c r="K34" s="17" t="s">
        <v>181</v>
      </c>
      <c r="L34" s="17" t="s">
        <v>181</v>
      </c>
      <c r="M34" s="17" t="s">
        <v>181</v>
      </c>
      <c r="N34" s="17">
        <v>0</v>
      </c>
      <c r="O34" s="17" t="s">
        <v>181</v>
      </c>
      <c r="P34" s="17" t="s">
        <v>181</v>
      </c>
      <c r="Q34" s="17" t="s">
        <v>181</v>
      </c>
      <c r="R34" s="17">
        <v>0</v>
      </c>
      <c r="S34" s="17" t="s">
        <v>181</v>
      </c>
      <c r="T34" s="17" t="s">
        <v>181</v>
      </c>
      <c r="U34" s="17" t="s">
        <v>181</v>
      </c>
      <c r="V34" s="17">
        <v>0</v>
      </c>
      <c r="W34" s="17" t="s">
        <v>181</v>
      </c>
      <c r="X34" s="17" t="s">
        <v>181</v>
      </c>
      <c r="Y34" s="17">
        <v>0</v>
      </c>
      <c r="Z34" s="17" t="s">
        <v>181</v>
      </c>
      <c r="AA34" s="17">
        <v>0</v>
      </c>
      <c r="AB34" s="17">
        <v>0</v>
      </c>
    </row>
    <row r="35" spans="1:28" s="2" customFormat="1" ht="55.2" x14ac:dyDescent="0.3">
      <c r="A35" s="12" t="str">
        <f>Transit_Beneficios!A35</f>
        <v>Tránsito </v>
      </c>
      <c r="B35" s="12" t="str">
        <f>Transit_Beneficios!B35</f>
        <v>Servicios de tránsito </v>
      </c>
      <c r="C35" s="12" t="str">
        <f>Transit_Beneficios!C35</f>
        <v>LB-ELA_0168</v>
      </c>
      <c r="D35" s="12" t="str">
        <f>Transit_Beneficios!D35</f>
        <v>Compton Transit Management Operations Center Enhancements</v>
      </c>
      <c r="E35" s="12" t="str">
        <f>Transit_Beneficios!E35</f>
        <v>Las mejoras del proyecto incluirían: embellecimiento, arte, monumentos, seguridad, aumento del almacenamiento de bicicletas, estacionamientos para bicicletas, paseos y carriles de bicicleta (Fases 1 -5).  Ubicación:  Centro de Operaciones de Gestión del Tránsito de Compton:  275 N. Willowbrook Av., Compton.   </v>
      </c>
      <c r="F35" s="12">
        <f>Transit_Beneficios!F35</f>
        <v>174</v>
      </c>
      <c r="G35" s="12" t="str">
        <f>Transit_Beneficios!G35</f>
        <v>Encuesta SPP </v>
      </c>
      <c r="H35" s="12" t="str">
        <f>Transit_Beneficios!H35</f>
        <v>Compton </v>
      </c>
      <c r="I35" s="17" t="s">
        <v>181</v>
      </c>
      <c r="J35" s="17" t="s">
        <v>181</v>
      </c>
      <c r="K35" s="17" t="s">
        <v>181</v>
      </c>
      <c r="L35" s="17" t="s">
        <v>181</v>
      </c>
      <c r="M35" s="17" t="s">
        <v>181</v>
      </c>
      <c r="N35" s="17">
        <v>0</v>
      </c>
      <c r="O35" s="17" t="s">
        <v>181</v>
      </c>
      <c r="P35" s="17">
        <v>0</v>
      </c>
      <c r="Q35" s="17" t="s">
        <v>181</v>
      </c>
      <c r="R35" s="17">
        <v>0</v>
      </c>
      <c r="S35" s="17">
        <v>1</v>
      </c>
      <c r="T35" s="17">
        <v>0</v>
      </c>
      <c r="U35" s="17" t="s">
        <v>181</v>
      </c>
      <c r="V35" s="17">
        <v>0</v>
      </c>
      <c r="W35" s="17">
        <v>0</v>
      </c>
      <c r="X35" s="17">
        <v>1</v>
      </c>
      <c r="Y35" s="17">
        <v>2</v>
      </c>
      <c r="Z35" s="17">
        <v>0</v>
      </c>
      <c r="AA35" s="17">
        <v>0</v>
      </c>
      <c r="AB35" s="17">
        <v>2</v>
      </c>
    </row>
    <row r="36" spans="1:28" s="2" customFormat="1" ht="96.6" x14ac:dyDescent="0.3">
      <c r="A36" s="12" t="str">
        <f>Transit_Beneficios!A36</f>
        <v>Tránsito </v>
      </c>
      <c r="B36" s="12" t="str">
        <f>Transit_Beneficios!B36</f>
        <v>Servicios de tránsito </v>
      </c>
      <c r="C36" s="12" t="str">
        <f>Transit_Beneficios!C36</f>
        <v>LB-ELA_0169</v>
      </c>
      <c r="D36" s="12" t="str">
        <f>Transit_Beneficios!D36</f>
        <v>Southeast LA Transit Improvement Program</v>
      </c>
      <c r="E36" s="12" t="str">
        <f>Transit_Beneficios!E36</f>
        <v>A la espera de las aportaciones de las partes interesadas y de la aprobación de las jurisdicciones locales, este proyecto podría incluir una mejora de la Prioridad de Señales en todo el condado "basada en la nube", 100 casetas de resguardo en paradas de autobús existentes con más de 50 subidas diarias pero sin resguardo, 100 pantallas de llegada en tiempo real alimentadas con energía solar, 100 mejoras de la iluminación solar en paradas de autobús sin casetas de resguardo que dispongan de iluminación, mejoras de ampliación de terminales/pasarelas en las estaciones de Norwalk, Artesia y Compton, y 100 postes de recarga para autobuses con cero emisiones. </v>
      </c>
      <c r="F36" s="12">
        <f>Transit_Beneficios!F36</f>
        <v>175</v>
      </c>
      <c r="G36" s="12" t="str">
        <f>Transit_Beneficios!G36</f>
        <v>Encuesta SPP, Cartografía SPP </v>
      </c>
      <c r="H36" s="12" t="str">
        <f>Transit_Beneficios!H36</f>
        <v>Múltiples jurisdicciones </v>
      </c>
      <c r="I36" s="17" t="s">
        <v>181</v>
      </c>
      <c r="J36" s="17" t="s">
        <v>181</v>
      </c>
      <c r="K36" s="17">
        <v>0</v>
      </c>
      <c r="L36" s="17">
        <v>0</v>
      </c>
      <c r="M36" s="17" t="s">
        <v>181</v>
      </c>
      <c r="N36" s="17">
        <v>0</v>
      </c>
      <c r="O36" s="17">
        <v>0</v>
      </c>
      <c r="P36" s="17">
        <v>1</v>
      </c>
      <c r="Q36" s="17" t="s">
        <v>181</v>
      </c>
      <c r="R36" s="17">
        <v>0</v>
      </c>
      <c r="S36" s="17">
        <v>0</v>
      </c>
      <c r="T36" s="17">
        <v>0</v>
      </c>
      <c r="U36" s="17">
        <v>0</v>
      </c>
      <c r="V36" s="17">
        <v>0</v>
      </c>
      <c r="W36" s="17">
        <v>0</v>
      </c>
      <c r="X36" s="17">
        <v>0</v>
      </c>
      <c r="Y36" s="17">
        <v>0</v>
      </c>
      <c r="Z36" s="17">
        <v>1</v>
      </c>
      <c r="AA36" s="17">
        <v>0</v>
      </c>
      <c r="AB36" s="17">
        <v>1</v>
      </c>
    </row>
    <row r="37" spans="1:28" s="2" customFormat="1" ht="82.8" x14ac:dyDescent="0.3">
      <c r="A37" s="12" t="str">
        <f>Transit_Beneficios!A37</f>
        <v>Tránsito </v>
      </c>
      <c r="B37" s="12" t="str">
        <f>Transit_Beneficios!B37</f>
        <v>Servicios de tránsito </v>
      </c>
      <c r="C37" s="12" t="str">
        <f>Transit_Beneficios!C37</f>
        <v>LB-ELA_0189</v>
      </c>
      <c r="D37" s="12" t="str">
        <f>Transit_Beneficios!D37</f>
        <v>Transit System Cleanliness/Maintenance</v>
      </c>
      <c r="E37" s="12" t="str">
        <f>Transit_Beneficios!E37</f>
        <v>Reforzar las políticas que comprometen a Metro a realizar actividades regulares de limpieza y mantenimiento en todos los vehículos de tránsito y en las estaciones de autobús y ferrocarril dentro del corredor LB-ELA.  Estas actividades consisten en la limpieza y desinfección de superficies de alto contacto, la eliminación de pintadas, la limpieza de derrames y riesgos biológicos y la retirada de basura.  Mantener el paisajismo de la estación.  Proporcionar filtros de aire de alta eficiencia en los vehículos de transporte por autobús y ferrocarril.  Asegurar de que la agencia dedica recursos suficientes a este esfuerzo. </v>
      </c>
      <c r="F37" s="12">
        <f>Transit_Beneficios!F37</f>
        <v>176</v>
      </c>
      <c r="G37" s="12" t="str">
        <f>Transit_Beneficios!G37</f>
        <v>Encuesta SPP, Cartografía SPP, CA-7, Comité de Liderazgo Comunitario (CLC) </v>
      </c>
      <c r="H37" s="12" t="str">
        <f>Transit_Beneficios!H37</f>
        <v>Área de estudio </v>
      </c>
      <c r="I37" s="17" t="s">
        <v>181</v>
      </c>
      <c r="J37" s="17" t="s">
        <v>181</v>
      </c>
      <c r="K37" s="17" t="s">
        <v>181</v>
      </c>
      <c r="L37" s="17" t="s">
        <v>181</v>
      </c>
      <c r="M37" s="17" t="s">
        <v>181</v>
      </c>
      <c r="N37" s="17">
        <v>0</v>
      </c>
      <c r="O37" s="17" t="s">
        <v>181</v>
      </c>
      <c r="P37" s="17" t="s">
        <v>181</v>
      </c>
      <c r="Q37" s="17" t="s">
        <v>181</v>
      </c>
      <c r="R37" s="17">
        <v>0</v>
      </c>
      <c r="S37" s="17" t="s">
        <v>181</v>
      </c>
      <c r="T37" s="17" t="s">
        <v>181</v>
      </c>
      <c r="U37" s="17">
        <v>0</v>
      </c>
      <c r="V37" s="17">
        <v>0</v>
      </c>
      <c r="W37" s="17" t="s">
        <v>181</v>
      </c>
      <c r="X37" s="17" t="s">
        <v>181</v>
      </c>
      <c r="Y37" s="17">
        <v>0</v>
      </c>
      <c r="Z37" s="17" t="s">
        <v>181</v>
      </c>
      <c r="AA37" s="17">
        <v>0</v>
      </c>
      <c r="AB37" s="17">
        <v>0</v>
      </c>
    </row>
    <row r="38" spans="1:28" s="2" customFormat="1" ht="234.6" x14ac:dyDescent="0.3">
      <c r="A38" s="12" t="str">
        <f>Transit_Beneficios!A38</f>
        <v>Tránsito </v>
      </c>
      <c r="B38" s="12" t="str">
        <f>Transit_Beneficios!B38</f>
        <v>Servicios de tránsito </v>
      </c>
      <c r="C38" s="12" t="str">
        <f>Transit_Beneficios!C38</f>
        <v>LB-ELA_0203</v>
      </c>
      <c r="D38" s="12" t="str">
        <f>Transit_Beneficios!D38</f>
        <v>Bus Stop Improvements</v>
      </c>
      <c r="E38" s="12" t="str">
        <f>Transit_Beneficios!E38</f>
        <v xml:space="preserve">Colaborar con las jurisdicciones locales (ciudades, zonas no incorporadas del condado de Los Angeles) para llevar a cabo mejoras en las paradas de autobús dentro del corredor LB-ELA.  Las mejoras en las paradas de autobús incluirían elementos como: 
- Iluminación 
- Características de seguridad 
- Bancos 
- Sombra y casetas de resguardo 
- Bebedero 
- Pantallas de llegada alimentadas por energía solar 
- Botes de basura 
- Paisajismo 
- Señalización 
- Cruces peatonales 
- Mejora de la accesibilidad de ADA, incluido el reposicionamiento de cajas de servicios públicos en la acera 
Propocionar apoyo financiero para ayudar a movilizar los fondos locales para la implementación del proyecto. Los fondos estarían disponibles en función de criterios tales como: necesidad del proyecto, preparación del proyecto y beneficios del proyecto en relación con los costos, entre otros factores. </v>
      </c>
      <c r="F38" s="12">
        <f>Transit_Beneficios!F38</f>
        <v>177</v>
      </c>
      <c r="G38" s="12" t="str">
        <f>Transit_Beneficios!G38</f>
        <v>Comité Consultivo (SCRRA) </v>
      </c>
      <c r="H38" s="12" t="str">
        <f>Transit_Beneficios!H38</f>
        <v>Área de estudio </v>
      </c>
      <c r="I38" s="17">
        <v>0</v>
      </c>
      <c r="J38" s="17">
        <v>0</v>
      </c>
      <c r="K38" s="17" t="s">
        <v>181</v>
      </c>
      <c r="L38" s="17" t="s">
        <v>181</v>
      </c>
      <c r="M38" s="17" t="s">
        <v>181</v>
      </c>
      <c r="N38" s="17">
        <v>0</v>
      </c>
      <c r="O38" s="17" t="s">
        <v>181</v>
      </c>
      <c r="P38" s="17">
        <v>0</v>
      </c>
      <c r="Q38" s="17" t="s">
        <v>181</v>
      </c>
      <c r="R38" s="17">
        <v>0</v>
      </c>
      <c r="S38" s="17">
        <v>0</v>
      </c>
      <c r="T38" s="17">
        <v>0</v>
      </c>
      <c r="U38" s="17">
        <v>0</v>
      </c>
      <c r="V38" s="17">
        <v>0</v>
      </c>
      <c r="W38" s="17">
        <v>0</v>
      </c>
      <c r="X38" s="17">
        <v>0</v>
      </c>
      <c r="Y38" s="17">
        <v>0</v>
      </c>
      <c r="Z38" s="17">
        <v>0</v>
      </c>
      <c r="AA38" s="17">
        <v>0</v>
      </c>
      <c r="AB38" s="17">
        <v>0</v>
      </c>
    </row>
    <row r="39" spans="1:28" ht="15" thickBot="1" x14ac:dyDescent="0.35">
      <c r="A39" s="4"/>
      <c r="B39" s="4"/>
      <c r="C39" s="5"/>
      <c r="D39" s="4"/>
      <c r="E39" s="6"/>
      <c r="F39" s="6"/>
      <c r="G39" s="6"/>
      <c r="H39" s="6"/>
      <c r="I39" s="6"/>
      <c r="J39" s="6"/>
      <c r="K39" s="6"/>
      <c r="L39" s="6"/>
      <c r="M39" s="6"/>
      <c r="N39" s="6"/>
      <c r="O39" s="6"/>
      <c r="P39" s="6"/>
      <c r="Q39" s="6"/>
      <c r="R39" s="6"/>
      <c r="S39" s="6"/>
      <c r="T39" s="6"/>
      <c r="U39" s="6"/>
      <c r="V39" s="6"/>
      <c r="W39" s="6"/>
      <c r="X39" s="6"/>
      <c r="Y39" s="6"/>
      <c r="Z39" s="6"/>
      <c r="AA39" s="6"/>
      <c r="AB39" s="6"/>
    </row>
  </sheetData>
  <protectedRanges>
    <protectedRange sqref="C1" name="Range1_4"/>
    <protectedRange sqref="D1" name="Range1_1"/>
    <protectedRange sqref="E1" name="Range1_5"/>
    <protectedRange sqref="A1" name="Range1_2"/>
    <protectedRange sqref="B1 H1" name="Range1_3"/>
  </protectedRanges>
  <autoFilter ref="A1:AB38" xr:uid="{3892BBB8-D66C-41C8-AF0D-AEF0608ACEAC}">
    <sortState xmlns:xlrd2="http://schemas.microsoft.com/office/spreadsheetml/2017/richdata2" ref="A2:AB38">
      <sortCondition ref="F2:F38"/>
    </sortState>
  </autoFilter>
  <conditionalFormatting sqref="I2:X38">
    <cfRule type="cellIs" dxfId="13" priority="1" operator="equal">
      <formula>3</formula>
    </cfRule>
    <cfRule type="cellIs" dxfId="12" priority="2" operator="equal">
      <formula>2</formula>
    </cfRule>
    <cfRule type="cellIs" dxfId="11" priority="3" operator="equal">
      <formula>1</formula>
    </cfRule>
    <cfRule type="cellIs" dxfId="10" priority="4" operator="equal">
      <formula>0</formula>
    </cfRule>
  </conditionalFormatting>
  <conditionalFormatting sqref="W4 W6:W8 W10:W11 W18:W24 W27 W31:W33 W36">
    <cfRule type="cellIs" dxfId="9" priority="6" operator="equal">
      <formula>"TDM"</formula>
    </cfRule>
    <cfRule type="cellIs" dxfId="8" priority="7" operator="equal">
      <formula>"GIS"</formula>
    </cfRule>
    <cfRule type="cellIs" dxfId="7" priority="8" operator="equal">
      <formula>"ANL"</formula>
    </cfRule>
    <cfRule type="cellIs" dxfId="6" priority="9" operator="equal">
      <formula>"QUAL"</formula>
    </cfRule>
    <cfRule type="cellIs" dxfId="5" priority="10" operator="equal">
      <formula>"COM"</formula>
    </cfRule>
  </conditionalFormatting>
  <conditionalFormatting sqref="X3:AB38 I3:J38 M3:N38 P3:V38">
    <cfRule type="cellIs" dxfId="4" priority="16" operator="equal">
      <formula>"TDM"</formula>
    </cfRule>
    <cfRule type="cellIs" dxfId="3" priority="17" operator="equal">
      <formula>"GIS"</formula>
    </cfRule>
    <cfRule type="cellIs" dxfId="2" priority="18" operator="equal">
      <formula>"ANL"</formula>
    </cfRule>
    <cfRule type="cellIs" dxfId="1" priority="19" operator="equal">
      <formula>"QUAL"</formula>
    </cfRule>
    <cfRule type="cellIs" dxfId="0" priority="20" operator="equal">
      <formula>"COM"</formula>
    </cfRule>
  </conditionalFormatting>
  <conditionalFormatting sqref="Y2:AB38">
    <cfRule type="colorScale" priority="5">
      <colorScale>
        <cfvo type="min"/>
        <cfvo type="max"/>
        <color rgb="FFFCFCFF"/>
        <color rgb="FFF8696B"/>
      </colorScale>
    </cfRule>
  </conditionalFormatting>
  <pageMargins left="0.7" right="0.7" top="0.75" bottom="0.75" header="0.3" footer="0.3"/>
  <pageSetup paperSize="5" scale="66" fitToHeight="0" orientation="landscape" horizontalDpi="1200" verticalDpi="1200" r:id="rId1"/>
  <headerFooter>
    <oddHeader>&amp;LLB-ELA Multimodal Corridor Plan - Draft Evaluation Results&amp;CTransit Concern Scores&amp;RDraft - 10/3/2023</oddHeader>
    <oddFooter>&amp;R&amp;N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F51A40-9769-424D-BB05-2D40AC0F8B96}">
  <sheetPr>
    <tabColor rgb="FFFF0000"/>
    <pageSetUpPr fitToPage="1"/>
  </sheetPr>
  <dimension ref="A1:CG61"/>
  <sheetViews>
    <sheetView showGridLines="0" zoomScale="70" zoomScaleNormal="70" workbookViewId="0">
      <selection activeCell="H1" sqref="H1"/>
    </sheetView>
  </sheetViews>
  <sheetFormatPr defaultColWidth="9.109375" defaultRowHeight="14.4" zeroHeight="1" outlineLevelCol="1" x14ac:dyDescent="0.3"/>
  <cols>
    <col min="1" max="1" width="14.33203125" style="3" customWidth="1"/>
    <col min="2" max="2" width="14" style="3" customWidth="1"/>
    <col min="3" max="3" width="13.33203125" style="10" customWidth="1"/>
    <col min="4" max="4" width="29.5546875" style="3" customWidth="1"/>
    <col min="5" max="5" width="61" style="3" customWidth="1"/>
    <col min="6" max="6" width="8.5546875" style="3" customWidth="1"/>
    <col min="7" max="7" width="23.88671875" style="3" customWidth="1"/>
    <col min="8" max="8" width="17.44140625" style="3" customWidth="1"/>
    <col min="9" max="11" width="7.5546875" style="3" hidden="1" customWidth="1" outlineLevel="1"/>
    <col min="12" max="12" width="7.109375" style="3" customWidth="1" collapsed="1"/>
    <col min="13" max="17" width="7.5546875" style="3" hidden="1" customWidth="1" outlineLevel="1"/>
    <col min="18" max="18" width="7.5546875" style="3" customWidth="1" collapsed="1"/>
    <col min="19" max="25" width="7.5546875" style="3" hidden="1" customWidth="1" outlineLevel="1"/>
    <col min="26" max="26" width="7.5546875" style="3" customWidth="1" collapsed="1"/>
    <col min="27" max="28" width="7.5546875" style="3" hidden="1" customWidth="1" outlineLevel="1"/>
    <col min="29" max="29" width="6.88671875" style="3" hidden="1" customWidth="1" outlineLevel="1"/>
    <col min="30" max="30" width="7.5546875" style="3" hidden="1" customWidth="1" outlineLevel="1"/>
    <col min="31" max="31" width="9.33203125" style="3" hidden="1" customWidth="1" outlineLevel="1"/>
    <col min="32" max="33" width="7.5546875" style="3" hidden="1" customWidth="1" outlineLevel="1"/>
    <col min="34" max="34" width="7.5546875" style="3" customWidth="1" collapsed="1"/>
    <col min="35" max="37" width="7.5546875" style="3" hidden="1" customWidth="1" outlineLevel="1"/>
    <col min="38" max="38" width="10.109375" style="3" hidden="1" customWidth="1" outlineLevel="1"/>
    <col min="39" max="39" width="12.5546875" style="3" hidden="1" customWidth="1" outlineLevel="1"/>
    <col min="40" max="41" width="7.5546875" style="3" hidden="1" customWidth="1" outlineLevel="1"/>
    <col min="42" max="42" width="7.5546875" style="3" hidden="1" customWidth="1" outlineLevel="1" collapsed="1"/>
    <col min="43" max="43" width="7.5546875" style="3" customWidth="1" collapsed="1"/>
    <col min="44" max="50" width="7.5546875" style="3" hidden="1" customWidth="1" outlineLevel="1"/>
    <col min="51" max="51" width="7.5546875" style="3" customWidth="1" collapsed="1"/>
    <col min="52" max="75" width="7.5546875" style="3" hidden="1" customWidth="1" outlineLevel="1"/>
    <col min="76" max="76" width="7.5546875" style="3" customWidth="1" collapsed="1"/>
    <col min="77" max="81" width="7.5546875" style="3" hidden="1" customWidth="1" outlineLevel="1"/>
    <col min="82" max="82" width="7.5546875" style="3" customWidth="1" collapsed="1"/>
    <col min="83" max="83" width="10.88671875" style="3" customWidth="1" outlineLevel="1"/>
    <col min="84" max="84" width="11" style="3" customWidth="1" outlineLevel="1"/>
    <col min="85" max="85" width="10.6640625" style="3" customWidth="1"/>
    <col min="86" max="88" width="9.109375" style="3" customWidth="1"/>
    <col min="89" max="16384" width="9.109375" style="3"/>
  </cols>
  <sheetData>
    <row r="1" spans="1:85" s="1" customFormat="1" ht="39.75" customHeight="1" x14ac:dyDescent="0.3">
      <c r="A1" s="65" t="s">
        <v>94</v>
      </c>
      <c r="B1" s="65" t="s">
        <v>95</v>
      </c>
      <c r="C1" s="65" t="s">
        <v>96</v>
      </c>
      <c r="D1" s="66" t="s">
        <v>97</v>
      </c>
      <c r="E1" s="67" t="s">
        <v>98</v>
      </c>
      <c r="F1" s="65" t="s">
        <v>99</v>
      </c>
      <c r="G1" s="68" t="s">
        <v>100</v>
      </c>
      <c r="H1" s="73" t="s">
        <v>101</v>
      </c>
      <c r="I1" s="29" t="s">
        <v>102</v>
      </c>
      <c r="J1" s="29" t="s">
        <v>103</v>
      </c>
      <c r="K1" s="29" t="s">
        <v>104</v>
      </c>
      <c r="L1" s="30" t="s">
        <v>105</v>
      </c>
      <c r="M1" s="31" t="s">
        <v>106</v>
      </c>
      <c r="N1" s="29" t="s">
        <v>107</v>
      </c>
      <c r="O1" s="29" t="s">
        <v>108</v>
      </c>
      <c r="P1" s="29" t="s">
        <v>109</v>
      </c>
      <c r="Q1" s="29" t="s">
        <v>110</v>
      </c>
      <c r="R1" s="30" t="s">
        <v>111</v>
      </c>
      <c r="S1" s="31" t="s">
        <v>112</v>
      </c>
      <c r="T1" s="29" t="s">
        <v>113</v>
      </c>
      <c r="U1" s="29" t="s">
        <v>114</v>
      </c>
      <c r="V1" s="29" t="s">
        <v>115</v>
      </c>
      <c r="W1" s="29" t="s">
        <v>116</v>
      </c>
      <c r="X1" s="29" t="s">
        <v>117</v>
      </c>
      <c r="Y1" s="29" t="s">
        <v>118</v>
      </c>
      <c r="Z1" s="30" t="s">
        <v>119</v>
      </c>
      <c r="AA1" s="31" t="s">
        <v>120</v>
      </c>
      <c r="AB1" s="29" t="s">
        <v>121</v>
      </c>
      <c r="AC1" s="29" t="s">
        <v>122</v>
      </c>
      <c r="AD1" s="29" t="s">
        <v>123</v>
      </c>
      <c r="AE1" s="29" t="s">
        <v>124</v>
      </c>
      <c r="AF1" s="29" t="s">
        <v>125</v>
      </c>
      <c r="AG1" s="29" t="s">
        <v>126</v>
      </c>
      <c r="AH1" s="30" t="s">
        <v>127</v>
      </c>
      <c r="AI1" s="31" t="s">
        <v>128</v>
      </c>
      <c r="AJ1" s="29" t="s">
        <v>129</v>
      </c>
      <c r="AK1" s="29" t="s">
        <v>130</v>
      </c>
      <c r="AL1" s="29" t="s">
        <v>131</v>
      </c>
      <c r="AM1" s="29" t="s">
        <v>132</v>
      </c>
      <c r="AN1" s="29" t="s">
        <v>133</v>
      </c>
      <c r="AO1" s="29" t="s">
        <v>134</v>
      </c>
      <c r="AP1" s="29" t="s">
        <v>135</v>
      </c>
      <c r="AQ1" s="30" t="s">
        <v>136</v>
      </c>
      <c r="AR1" s="31" t="s">
        <v>137</v>
      </c>
      <c r="AS1" s="29" t="s">
        <v>138</v>
      </c>
      <c r="AT1" s="29" t="s">
        <v>139</v>
      </c>
      <c r="AU1" s="29" t="s">
        <v>140</v>
      </c>
      <c r="AV1" s="29" t="s">
        <v>141</v>
      </c>
      <c r="AW1" s="29" t="s">
        <v>142</v>
      </c>
      <c r="AX1" s="29" t="s">
        <v>143</v>
      </c>
      <c r="AY1" s="30" t="s">
        <v>144</v>
      </c>
      <c r="AZ1" s="32" t="s">
        <v>145</v>
      </c>
      <c r="BA1" s="33" t="s">
        <v>146</v>
      </c>
      <c r="BB1" s="33" t="s">
        <v>147</v>
      </c>
      <c r="BC1" s="33" t="s">
        <v>148</v>
      </c>
      <c r="BD1" s="33" t="s">
        <v>149</v>
      </c>
      <c r="BE1" s="33" t="s">
        <v>150</v>
      </c>
      <c r="BF1" s="33" t="s">
        <v>151</v>
      </c>
      <c r="BG1" s="33" t="s">
        <v>152</v>
      </c>
      <c r="BH1" s="33" t="s">
        <v>153</v>
      </c>
      <c r="BI1" s="33" t="s">
        <v>154</v>
      </c>
      <c r="BJ1" s="33" t="s">
        <v>155</v>
      </c>
      <c r="BK1" s="33" t="s">
        <v>156</v>
      </c>
      <c r="BL1" s="33" t="s">
        <v>157</v>
      </c>
      <c r="BM1" s="33" t="s">
        <v>158</v>
      </c>
      <c r="BN1" s="33" t="s">
        <v>159</v>
      </c>
      <c r="BO1" s="33" t="s">
        <v>160</v>
      </c>
      <c r="BP1" s="33" t="s">
        <v>161</v>
      </c>
      <c r="BQ1" s="33" t="s">
        <v>162</v>
      </c>
      <c r="BR1" s="33" t="s">
        <v>163</v>
      </c>
      <c r="BS1" s="33" t="s">
        <v>164</v>
      </c>
      <c r="BT1" s="33" t="s">
        <v>165</v>
      </c>
      <c r="BU1" s="33" t="s">
        <v>166</v>
      </c>
      <c r="BV1" s="33" t="s">
        <v>167</v>
      </c>
      <c r="BW1" s="33" t="s">
        <v>168</v>
      </c>
      <c r="BX1" s="34" t="s">
        <v>169</v>
      </c>
      <c r="BY1" s="35" t="s">
        <v>170</v>
      </c>
      <c r="BZ1" s="36" t="s">
        <v>171</v>
      </c>
      <c r="CA1" s="36" t="s">
        <v>172</v>
      </c>
      <c r="CB1" s="36" t="s">
        <v>173</v>
      </c>
      <c r="CC1" s="36" t="s">
        <v>174</v>
      </c>
      <c r="CD1" s="37" t="s">
        <v>175</v>
      </c>
      <c r="CE1" s="39" t="s">
        <v>176</v>
      </c>
      <c r="CF1" s="39" t="s">
        <v>177</v>
      </c>
      <c r="CG1" s="49" t="s">
        <v>178</v>
      </c>
    </row>
    <row r="2" spans="1:85" s="2" customFormat="1" ht="41.4" x14ac:dyDescent="0.3">
      <c r="A2" s="12" t="str">
        <f>VLOOKUP($C2,[1]Results_Esp_vSep1!$A$2:$G$214,4,FALSE)</f>
        <v>Transporte activo / TDM </v>
      </c>
      <c r="B2" s="12" t="str">
        <f>VLOOKUP($C2,[1]Results_Esp_vSep1!$A$2:$G$214,5,FALSE)</f>
        <v>Peatón / Primera última milla </v>
      </c>
      <c r="C2" s="13" t="s">
        <v>179</v>
      </c>
      <c r="D2" s="12" t="str">
        <f>VLOOKUP($C2,[1]Results_Esp_vSep1!$A$2:$G$214,2,FALSE)</f>
        <v>Corredor de transporte activo de ferrocarril a  río Segmento A </v>
      </c>
      <c r="E2" s="12" t="str">
        <f>VLOOKUP($C2,[1]Results_Esp_vSep1!$A$2:$G$214,3,FALSE)</f>
        <v>Una ruta de transporte activo de 5.6 millas que conecta la estación Fairview Height de la línea Crenshaw que pronto se abrirá en Inglewood con la estación de la línea Slauson A (azul) en el sur de Los Angeles. </v>
      </c>
      <c r="F2" s="12">
        <v>9</v>
      </c>
      <c r="G2" s="12" t="s">
        <v>180</v>
      </c>
      <c r="H2" s="12" t="str">
        <f>VLOOKUP($C2,[1]Results_Esp_vSep1!$A$2:$G$214,7,FALSE)</f>
        <v>Múltiples jurisdicciones </v>
      </c>
      <c r="I2" s="17" t="s">
        <v>181</v>
      </c>
      <c r="J2" s="17" t="s">
        <v>181</v>
      </c>
      <c r="K2" s="17">
        <v>1</v>
      </c>
      <c r="L2" s="38">
        <v>0.83333333333333337</v>
      </c>
      <c r="M2" s="38" t="s">
        <v>181</v>
      </c>
      <c r="N2" s="38" t="s">
        <v>181</v>
      </c>
      <c r="O2" s="38">
        <v>1</v>
      </c>
      <c r="P2" s="38">
        <v>3</v>
      </c>
      <c r="Q2" s="38">
        <v>3</v>
      </c>
      <c r="R2" s="38">
        <v>2.1</v>
      </c>
      <c r="S2" s="38">
        <v>1</v>
      </c>
      <c r="T2" s="38" t="s">
        <v>181</v>
      </c>
      <c r="U2" s="38" t="s">
        <v>181</v>
      </c>
      <c r="V2" s="38">
        <v>2</v>
      </c>
      <c r="W2" s="38">
        <v>2</v>
      </c>
      <c r="X2" s="38">
        <v>3</v>
      </c>
      <c r="Y2" s="38">
        <v>3</v>
      </c>
      <c r="Z2" s="38">
        <v>2.0428571428571431</v>
      </c>
      <c r="AA2" s="38">
        <v>3</v>
      </c>
      <c r="AB2" s="38">
        <v>3</v>
      </c>
      <c r="AC2" s="38">
        <v>3</v>
      </c>
      <c r="AD2" s="38">
        <v>2</v>
      </c>
      <c r="AE2" s="38" t="s">
        <v>181</v>
      </c>
      <c r="AF2" s="38" t="s">
        <v>182</v>
      </c>
      <c r="AG2" s="38">
        <v>1</v>
      </c>
      <c r="AH2" s="38">
        <v>2.2285714285714282</v>
      </c>
      <c r="AI2" s="38">
        <v>2</v>
      </c>
      <c r="AJ2" s="38" t="s">
        <v>181</v>
      </c>
      <c r="AK2" s="38">
        <v>1</v>
      </c>
      <c r="AL2" s="38">
        <v>0</v>
      </c>
      <c r="AM2" s="38">
        <v>1</v>
      </c>
      <c r="AN2" s="38">
        <v>2</v>
      </c>
      <c r="AO2" s="38" t="s">
        <v>181</v>
      </c>
      <c r="AP2" s="38">
        <v>2</v>
      </c>
      <c r="AQ2" s="38">
        <v>1.2083333333333333</v>
      </c>
      <c r="AR2" s="38" t="s">
        <v>181</v>
      </c>
      <c r="AS2" s="38">
        <v>3</v>
      </c>
      <c r="AT2" s="38">
        <v>1</v>
      </c>
      <c r="AU2" s="38">
        <v>2</v>
      </c>
      <c r="AV2" s="38">
        <v>2</v>
      </c>
      <c r="AW2" s="38">
        <v>2</v>
      </c>
      <c r="AX2" s="38">
        <v>1</v>
      </c>
      <c r="AY2" s="38">
        <v>1.7678571428571428</v>
      </c>
      <c r="AZ2" s="38" t="s">
        <v>181</v>
      </c>
      <c r="BA2" s="38">
        <v>3</v>
      </c>
      <c r="BB2" s="38" t="s">
        <v>181</v>
      </c>
      <c r="BC2" s="38">
        <v>3</v>
      </c>
      <c r="BD2" s="38">
        <v>2</v>
      </c>
      <c r="BE2" s="38" t="s">
        <v>181</v>
      </c>
      <c r="BF2" s="38" t="s">
        <v>181</v>
      </c>
      <c r="BG2" s="38">
        <v>3</v>
      </c>
      <c r="BH2" s="38">
        <v>3</v>
      </c>
      <c r="BI2" s="38">
        <v>3</v>
      </c>
      <c r="BJ2" s="38" t="s">
        <v>181</v>
      </c>
      <c r="BK2" s="38" t="s">
        <v>181</v>
      </c>
      <c r="BL2" s="38">
        <v>3</v>
      </c>
      <c r="BM2" s="38">
        <v>2</v>
      </c>
      <c r="BN2" s="38" t="s">
        <v>181</v>
      </c>
      <c r="BO2" s="38">
        <v>1</v>
      </c>
      <c r="BP2" s="38">
        <v>3</v>
      </c>
      <c r="BQ2" s="38">
        <v>3</v>
      </c>
      <c r="BR2" s="38">
        <v>3</v>
      </c>
      <c r="BS2" s="38">
        <v>1</v>
      </c>
      <c r="BT2" s="38" t="s">
        <v>181</v>
      </c>
      <c r="BU2" s="38">
        <v>2</v>
      </c>
      <c r="BV2" s="38">
        <v>2</v>
      </c>
      <c r="BW2" s="38" t="s">
        <v>181</v>
      </c>
      <c r="BX2" s="38">
        <v>2.2354166666666666</v>
      </c>
      <c r="BY2" s="38">
        <v>1</v>
      </c>
      <c r="BZ2" s="38">
        <v>3</v>
      </c>
      <c r="CA2" s="38">
        <v>0</v>
      </c>
      <c r="CB2" s="38">
        <v>1</v>
      </c>
      <c r="CC2" s="38" t="s">
        <v>181</v>
      </c>
      <c r="CD2" s="38">
        <v>1.125</v>
      </c>
      <c r="CE2" s="38">
        <v>10.18095238095238</v>
      </c>
      <c r="CF2" s="38">
        <v>3.3604166666666666</v>
      </c>
      <c r="CG2" s="38">
        <v>13.541369047619046</v>
      </c>
    </row>
    <row r="3" spans="1:85" s="2" customFormat="1" ht="41.4" x14ac:dyDescent="0.3">
      <c r="A3" s="12" t="str">
        <f>VLOOKUP($C3,[1]Results_Esp_vSep1!$A$2:$G$214,4,FALSE)</f>
        <v>Transporte activo / TDM </v>
      </c>
      <c r="B3" s="12" t="str">
        <f>VLOOKUP($C3,[1]Results_Esp_vSep1!$A$2:$G$214,5,FALSE)</f>
        <v>Peatón / Primera última milla </v>
      </c>
      <c r="C3" s="13" t="s">
        <v>183</v>
      </c>
      <c r="D3" s="12" t="str">
        <f>VLOOKUP($C3,[1]Results_Esp_vSep1!$A$2:$G$214,2,FALSE)</f>
        <v>Corredor de transporte activo del ferrocarril al río Segmento B </v>
      </c>
      <c r="E3" s="12" t="str">
        <f>VLOOKUP($C3,[1]Results_Esp_vSep1!$A$2:$G$214,3,FALSE)</f>
        <v>Un corredor de transporte activo de aproximadamente 4.5 millas entre el Río LA y la estación de la línea Slauson A (azul) que conecta con el segmento A. </v>
      </c>
      <c r="F3" s="12">
        <v>10</v>
      </c>
      <c r="G3" s="12" t="s">
        <v>180</v>
      </c>
      <c r="H3" s="12" t="str">
        <f>VLOOKUP($C3,[1]Results_Esp_vSep1!$A$2:$G$214,7,FALSE)</f>
        <v>Múltiples jurisdicciones </v>
      </c>
      <c r="I3" s="17" t="s">
        <v>181</v>
      </c>
      <c r="J3" s="17" t="s">
        <v>181</v>
      </c>
      <c r="K3" s="17">
        <v>2</v>
      </c>
      <c r="L3" s="38">
        <v>1.6666666666666667</v>
      </c>
      <c r="M3" s="38" t="s">
        <v>181</v>
      </c>
      <c r="N3" s="38" t="s">
        <v>181</v>
      </c>
      <c r="O3" s="38">
        <v>2</v>
      </c>
      <c r="P3" s="38">
        <v>3</v>
      </c>
      <c r="Q3" s="38">
        <v>3</v>
      </c>
      <c r="R3" s="38">
        <v>2.4</v>
      </c>
      <c r="S3" s="38">
        <v>1</v>
      </c>
      <c r="T3" s="38" t="s">
        <v>181</v>
      </c>
      <c r="U3" s="38" t="s">
        <v>181</v>
      </c>
      <c r="V3" s="38">
        <v>2</v>
      </c>
      <c r="W3" s="38">
        <v>2</v>
      </c>
      <c r="X3" s="38">
        <v>3</v>
      </c>
      <c r="Y3" s="38">
        <v>3</v>
      </c>
      <c r="Z3" s="38">
        <v>2.0428571428571431</v>
      </c>
      <c r="AA3" s="38">
        <v>3</v>
      </c>
      <c r="AB3" s="38">
        <v>3</v>
      </c>
      <c r="AC3" s="38">
        <v>3</v>
      </c>
      <c r="AD3" s="38">
        <v>2</v>
      </c>
      <c r="AE3" s="38" t="s">
        <v>181</v>
      </c>
      <c r="AF3" s="38">
        <v>3</v>
      </c>
      <c r="AG3" s="38">
        <v>1</v>
      </c>
      <c r="AH3" s="38">
        <v>2.4107142857142856</v>
      </c>
      <c r="AI3" s="38">
        <v>2</v>
      </c>
      <c r="AJ3" s="38" t="s">
        <v>181</v>
      </c>
      <c r="AK3" s="38">
        <v>0</v>
      </c>
      <c r="AL3" s="38">
        <v>0</v>
      </c>
      <c r="AM3" s="38">
        <v>1</v>
      </c>
      <c r="AN3" s="38">
        <v>2</v>
      </c>
      <c r="AO3" s="38" t="s">
        <v>181</v>
      </c>
      <c r="AP3" s="38">
        <v>2</v>
      </c>
      <c r="AQ3" s="38">
        <v>1.0208333333333333</v>
      </c>
      <c r="AR3" s="38" t="s">
        <v>181</v>
      </c>
      <c r="AS3" s="38">
        <v>3</v>
      </c>
      <c r="AT3" s="38">
        <v>1</v>
      </c>
      <c r="AU3" s="38">
        <v>2</v>
      </c>
      <c r="AV3" s="38">
        <v>2</v>
      </c>
      <c r="AW3" s="38">
        <v>2</v>
      </c>
      <c r="AX3" s="38">
        <v>1</v>
      </c>
      <c r="AY3" s="38">
        <v>1.7678571428571428</v>
      </c>
      <c r="AZ3" s="38" t="s">
        <v>181</v>
      </c>
      <c r="BA3" s="38">
        <v>3</v>
      </c>
      <c r="BB3" s="38" t="s">
        <v>181</v>
      </c>
      <c r="BC3" s="38">
        <v>3</v>
      </c>
      <c r="BD3" s="38">
        <v>2</v>
      </c>
      <c r="BE3" s="38" t="s">
        <v>181</v>
      </c>
      <c r="BF3" s="38" t="s">
        <v>181</v>
      </c>
      <c r="BG3" s="38">
        <v>3</v>
      </c>
      <c r="BH3" s="38">
        <v>3</v>
      </c>
      <c r="BI3" s="38">
        <v>3</v>
      </c>
      <c r="BJ3" s="38" t="s">
        <v>181</v>
      </c>
      <c r="BK3" s="38" t="s">
        <v>181</v>
      </c>
      <c r="BL3" s="38">
        <v>3</v>
      </c>
      <c r="BM3" s="38">
        <v>2</v>
      </c>
      <c r="BN3" s="38" t="s">
        <v>181</v>
      </c>
      <c r="BO3" s="38">
        <v>2</v>
      </c>
      <c r="BP3" s="38">
        <v>3</v>
      </c>
      <c r="BQ3" s="38">
        <v>3</v>
      </c>
      <c r="BR3" s="38">
        <v>3</v>
      </c>
      <c r="BS3" s="38">
        <v>0</v>
      </c>
      <c r="BT3" s="38" t="s">
        <v>181</v>
      </c>
      <c r="BU3" s="38">
        <v>2</v>
      </c>
      <c r="BV3" s="38">
        <v>2</v>
      </c>
      <c r="BW3" s="38" t="s">
        <v>181</v>
      </c>
      <c r="BX3" s="38">
        <v>2.2097222222222221</v>
      </c>
      <c r="BY3" s="38">
        <v>1</v>
      </c>
      <c r="BZ3" s="38">
        <v>3</v>
      </c>
      <c r="CA3" s="38">
        <v>0</v>
      </c>
      <c r="CB3" s="38">
        <v>1</v>
      </c>
      <c r="CC3" s="38" t="s">
        <v>181</v>
      </c>
      <c r="CD3" s="38">
        <v>1.125</v>
      </c>
      <c r="CE3" s="38">
        <v>11.308928571428572</v>
      </c>
      <c r="CF3" s="38">
        <v>3.3347222222222221</v>
      </c>
      <c r="CG3" s="38">
        <v>14.643650793650794</v>
      </c>
    </row>
    <row r="4" spans="1:85" s="2" customFormat="1" ht="41.4" x14ac:dyDescent="0.3">
      <c r="A4" s="12" t="str">
        <f>VLOOKUP($C4,[1]Results_Esp_vSep1!$A$2:$G$214,4,FALSE)</f>
        <v>Transporte activo / TDM </v>
      </c>
      <c r="B4" s="12" t="str">
        <f>VLOOKUP($C4,[1]Results_Esp_vSep1!$A$2:$G$214,5,FALSE)</f>
        <v>Rutas en bicicleta / Instalaciones </v>
      </c>
      <c r="C4" s="13" t="s">
        <v>184</v>
      </c>
      <c r="D4" s="12" t="str">
        <f>VLOOKUP($C4,[1]Results_Esp_vSep1!$A$2:$G$214,2,FALSE)</f>
        <v>Camino del Río LA – Centro de Los Angeles </v>
      </c>
      <c r="E4" s="12" t="str">
        <f>VLOOKUP($C4,[1]Results_Esp_vSep1!$A$2:$G$214,3,FALSE)</f>
        <v>Cierre de la brecha de un sendero ciclista y peatonal de ocho millas entre Elysian Valley y Maywood, a través del centro de Los Angeles. </v>
      </c>
      <c r="F4" s="12">
        <v>1</v>
      </c>
      <c r="G4" s="12" t="s">
        <v>185</v>
      </c>
      <c r="H4" s="12" t="str">
        <f>VLOOKUP($C4,[1]Results_Esp_vSep1!$A$2:$G$214,7,FALSE)</f>
        <v>Maywood a Elysian Valley </v>
      </c>
      <c r="I4" s="17" t="s">
        <v>181</v>
      </c>
      <c r="J4" s="17" t="s">
        <v>181</v>
      </c>
      <c r="K4" s="17">
        <v>1</v>
      </c>
      <c r="L4" s="38">
        <v>0.83333333333333337</v>
      </c>
      <c r="M4" s="38" t="s">
        <v>181</v>
      </c>
      <c r="N4" s="38" t="s">
        <v>181</v>
      </c>
      <c r="O4" s="38">
        <v>1</v>
      </c>
      <c r="P4" s="38">
        <v>3</v>
      </c>
      <c r="Q4" s="38">
        <v>3</v>
      </c>
      <c r="R4" s="38">
        <v>2.1</v>
      </c>
      <c r="S4" s="38">
        <v>1</v>
      </c>
      <c r="T4" s="38" t="s">
        <v>181</v>
      </c>
      <c r="U4" s="38" t="s">
        <v>181</v>
      </c>
      <c r="V4" s="38">
        <v>1</v>
      </c>
      <c r="W4" s="38">
        <v>2</v>
      </c>
      <c r="X4" s="38">
        <v>3</v>
      </c>
      <c r="Y4" s="38">
        <v>3</v>
      </c>
      <c r="Z4" s="38">
        <v>1.8571428571428572</v>
      </c>
      <c r="AA4" s="38">
        <v>3</v>
      </c>
      <c r="AB4" s="38">
        <v>3</v>
      </c>
      <c r="AC4" s="38">
        <v>3</v>
      </c>
      <c r="AD4" s="38" t="s">
        <v>182</v>
      </c>
      <c r="AE4" s="38" t="s">
        <v>181</v>
      </c>
      <c r="AF4" s="38" t="s">
        <v>182</v>
      </c>
      <c r="AG4" s="38">
        <v>1</v>
      </c>
      <c r="AH4" s="38">
        <v>2.2321428571428572</v>
      </c>
      <c r="AI4" s="38">
        <v>1</v>
      </c>
      <c r="AJ4" s="38" t="s">
        <v>181</v>
      </c>
      <c r="AK4" s="38">
        <v>0</v>
      </c>
      <c r="AL4" s="38" t="s">
        <v>181</v>
      </c>
      <c r="AM4" s="38">
        <v>1</v>
      </c>
      <c r="AN4" s="38">
        <v>1</v>
      </c>
      <c r="AO4" s="38" t="s">
        <v>181</v>
      </c>
      <c r="AP4" s="38">
        <v>3</v>
      </c>
      <c r="AQ4" s="38">
        <v>1.0499999999999998</v>
      </c>
      <c r="AR4" s="38" t="s">
        <v>181</v>
      </c>
      <c r="AS4" s="38">
        <v>3</v>
      </c>
      <c r="AT4" s="38">
        <v>1</v>
      </c>
      <c r="AU4" s="38">
        <v>3</v>
      </c>
      <c r="AV4" s="38">
        <v>2</v>
      </c>
      <c r="AW4" s="38">
        <v>1</v>
      </c>
      <c r="AX4" s="38">
        <v>3</v>
      </c>
      <c r="AY4" s="38">
        <v>2.0892857142857144</v>
      </c>
      <c r="AZ4" s="38" t="s">
        <v>181</v>
      </c>
      <c r="BA4" s="38">
        <v>3</v>
      </c>
      <c r="BB4" s="38" t="s">
        <v>181</v>
      </c>
      <c r="BC4" s="38">
        <v>3</v>
      </c>
      <c r="BD4" s="38">
        <v>0</v>
      </c>
      <c r="BE4" s="38" t="s">
        <v>181</v>
      </c>
      <c r="BF4" s="38" t="s">
        <v>181</v>
      </c>
      <c r="BG4" s="38">
        <v>0</v>
      </c>
      <c r="BH4" s="38">
        <v>1</v>
      </c>
      <c r="BI4" s="38">
        <v>2</v>
      </c>
      <c r="BJ4" s="38" t="s">
        <v>181</v>
      </c>
      <c r="BK4" s="38" t="s">
        <v>181</v>
      </c>
      <c r="BL4" s="38">
        <v>0</v>
      </c>
      <c r="BM4" s="38">
        <v>2</v>
      </c>
      <c r="BN4" s="38" t="s">
        <v>181</v>
      </c>
      <c r="BO4" s="38">
        <v>3</v>
      </c>
      <c r="BP4" s="38">
        <v>3</v>
      </c>
      <c r="BQ4" s="38">
        <v>3</v>
      </c>
      <c r="BR4" s="38">
        <v>3</v>
      </c>
      <c r="BS4" s="38">
        <v>0</v>
      </c>
      <c r="BT4" s="38" t="s">
        <v>181</v>
      </c>
      <c r="BU4" s="38">
        <v>2</v>
      </c>
      <c r="BV4" s="38">
        <v>2</v>
      </c>
      <c r="BW4" s="38" t="s">
        <v>181</v>
      </c>
      <c r="BX4" s="38">
        <v>1.5562500000000001</v>
      </c>
      <c r="BY4" s="38">
        <v>1</v>
      </c>
      <c r="BZ4" s="38">
        <v>3</v>
      </c>
      <c r="CA4" s="38">
        <v>0</v>
      </c>
      <c r="CB4" s="38">
        <v>1</v>
      </c>
      <c r="CC4" s="38" t="s">
        <v>181</v>
      </c>
      <c r="CD4" s="38">
        <v>1.125</v>
      </c>
      <c r="CE4" s="38">
        <v>10.161904761904765</v>
      </c>
      <c r="CF4" s="38">
        <v>2.6812500000000004</v>
      </c>
      <c r="CG4" s="38">
        <v>12.843154761904765</v>
      </c>
    </row>
    <row r="5" spans="1:85" s="2" customFormat="1" ht="165.6" x14ac:dyDescent="0.3">
      <c r="A5" s="12" t="str">
        <f>VLOOKUP($C5,[1]Results_Esp_vSep1!$A$2:$G$214,4,FALSE)</f>
        <v>Transporte activo / TDM </v>
      </c>
      <c r="B5" s="12" t="str">
        <f>VLOOKUP($C5,[1]Results_Esp_vSep1!$A$2:$G$214,5,FALSE)</f>
        <v>Peatón / Primera última milla </v>
      </c>
      <c r="C5" s="13" t="s">
        <v>186</v>
      </c>
      <c r="D5" s="12" t="str">
        <f>VLOOKUP($C5,[1]Results_Esp_vSep1!$A$2:$G$214,2,FALSE)</f>
        <v>Mejoras del plan de la primera y última milla de la línea azul </v>
      </c>
      <c r="E5" s="12" t="str">
        <f>VLOOKUP($C5,[1]Results_Esp_vSep1!$A$2:$G$214,3,FALSE)</f>
        <v>Ejecutar los proyectos identificados en el Plan de la primera/última milla de la Línea Azul dentro del corredor LB-ELA, con énfasis en la estación de Del Amo.  Los proyectos incluirán reconfiguraciones de rampas, mejoras de aceras y carriles de bicicleta, y mejoras de cruces, entre otros.  El Plan de la primera/última milla (FLM) para la Línea Azul se adoptó en abril de 2018 y representa un esfuerzo pionero en su género para planificar mejoras integrales de acceso para toda una línea de tránsito. El Plan cubrió las 22 estaciones de la Línea A (Azul) de Metro y puso a prueba un proceso inclusivo y centrado en la equidad de participación comunitaria. El Plan incluía mejoras peatonales y ciclistas a nivel de planificación, identificadas por la comunidad, a una distancia a pie (1/2 milla) y en bicicleta (3 millas) de cada estación de la Línea A.  </v>
      </c>
      <c r="F5" s="12">
        <v>11</v>
      </c>
      <c r="G5" s="12" t="s">
        <v>180</v>
      </c>
      <c r="H5" s="12" t="str">
        <f>VLOOKUP($C5,[1]Results_Esp_vSep1!$A$2:$G$214,7,FALSE)</f>
        <v>Múltiples jurisdicciones </v>
      </c>
      <c r="I5" s="17" t="s">
        <v>181</v>
      </c>
      <c r="J5" s="17" t="s">
        <v>181</v>
      </c>
      <c r="K5" s="17">
        <v>3</v>
      </c>
      <c r="L5" s="38">
        <v>2.5</v>
      </c>
      <c r="M5" s="38" t="s">
        <v>181</v>
      </c>
      <c r="N5" s="38" t="s">
        <v>181</v>
      </c>
      <c r="O5" s="38">
        <v>3</v>
      </c>
      <c r="P5" s="38">
        <v>3</v>
      </c>
      <c r="Q5" s="38">
        <v>3</v>
      </c>
      <c r="R5" s="38">
        <v>2.7</v>
      </c>
      <c r="S5" s="38">
        <v>3</v>
      </c>
      <c r="T5" s="38" t="s">
        <v>181</v>
      </c>
      <c r="U5" s="38" t="s">
        <v>181</v>
      </c>
      <c r="V5" s="38">
        <v>2</v>
      </c>
      <c r="W5" s="38">
        <v>1</v>
      </c>
      <c r="X5" s="38">
        <v>1</v>
      </c>
      <c r="Y5" s="38">
        <v>3</v>
      </c>
      <c r="Z5" s="38">
        <v>1.8571428571428572</v>
      </c>
      <c r="AA5" s="38">
        <v>2</v>
      </c>
      <c r="AB5" s="38">
        <v>3</v>
      </c>
      <c r="AC5" s="38">
        <v>2</v>
      </c>
      <c r="AD5" s="38">
        <v>2</v>
      </c>
      <c r="AE5" s="38" t="s">
        <v>181</v>
      </c>
      <c r="AF5" s="38">
        <v>3</v>
      </c>
      <c r="AG5" s="38">
        <v>1</v>
      </c>
      <c r="AH5" s="38">
        <v>2.0892857142857144</v>
      </c>
      <c r="AI5" s="38">
        <v>3</v>
      </c>
      <c r="AJ5" s="38" t="s">
        <v>181</v>
      </c>
      <c r="AK5" s="38">
        <v>0</v>
      </c>
      <c r="AL5" s="38">
        <v>0</v>
      </c>
      <c r="AM5" s="38">
        <v>1</v>
      </c>
      <c r="AN5" s="38" t="s">
        <v>181</v>
      </c>
      <c r="AO5" s="38" t="s">
        <v>181</v>
      </c>
      <c r="AP5" s="38">
        <v>3</v>
      </c>
      <c r="AQ5" s="38">
        <v>1.1812499999999999</v>
      </c>
      <c r="AR5" s="38" t="s">
        <v>181</v>
      </c>
      <c r="AS5" s="38">
        <v>3</v>
      </c>
      <c r="AT5" s="38">
        <v>1</v>
      </c>
      <c r="AU5" s="38">
        <v>1</v>
      </c>
      <c r="AV5" s="38">
        <v>3</v>
      </c>
      <c r="AW5" s="38">
        <v>2</v>
      </c>
      <c r="AX5" s="38">
        <v>2</v>
      </c>
      <c r="AY5" s="38">
        <v>1.9285714285714286</v>
      </c>
      <c r="AZ5" s="38" t="s">
        <v>181</v>
      </c>
      <c r="BA5" s="38">
        <v>3</v>
      </c>
      <c r="BB5" s="38" t="s">
        <v>181</v>
      </c>
      <c r="BC5" s="38">
        <v>3</v>
      </c>
      <c r="BD5" s="38">
        <v>3</v>
      </c>
      <c r="BE5" s="38" t="s">
        <v>181</v>
      </c>
      <c r="BF5" s="38" t="s">
        <v>181</v>
      </c>
      <c r="BG5" s="38">
        <v>3</v>
      </c>
      <c r="BH5" s="38">
        <v>2</v>
      </c>
      <c r="BI5" s="38">
        <v>2</v>
      </c>
      <c r="BJ5" s="38" t="s">
        <v>181</v>
      </c>
      <c r="BK5" s="38" t="s">
        <v>181</v>
      </c>
      <c r="BL5" s="38">
        <v>3</v>
      </c>
      <c r="BM5" s="38">
        <v>3</v>
      </c>
      <c r="BN5" s="38" t="s">
        <v>181</v>
      </c>
      <c r="BO5" s="38">
        <v>3</v>
      </c>
      <c r="BP5" s="38">
        <v>3</v>
      </c>
      <c r="BQ5" s="38">
        <v>3</v>
      </c>
      <c r="BR5" s="38">
        <v>2</v>
      </c>
      <c r="BS5" s="38">
        <v>0</v>
      </c>
      <c r="BT5" s="38" t="s">
        <v>181</v>
      </c>
      <c r="BU5" s="38">
        <v>2</v>
      </c>
      <c r="BV5" s="38">
        <v>2</v>
      </c>
      <c r="BW5" s="38" t="s">
        <v>181</v>
      </c>
      <c r="BX5" s="38">
        <v>2.2097222222222221</v>
      </c>
      <c r="BY5" s="38">
        <v>3</v>
      </c>
      <c r="BZ5" s="38">
        <v>3</v>
      </c>
      <c r="CA5" s="38">
        <v>0</v>
      </c>
      <c r="CB5" s="38">
        <v>1</v>
      </c>
      <c r="CC5" s="38" t="s">
        <v>181</v>
      </c>
      <c r="CD5" s="38">
        <v>1.575</v>
      </c>
      <c r="CE5" s="38">
        <v>12.256250000000001</v>
      </c>
      <c r="CF5" s="38">
        <v>3.7847222222222223</v>
      </c>
      <c r="CG5" s="38">
        <v>16.040972222222223</v>
      </c>
    </row>
    <row r="6" spans="1:85" s="2" customFormat="1" ht="55.2" x14ac:dyDescent="0.3">
      <c r="A6" s="12" t="str">
        <f>VLOOKUP($C6,[1]Results_Esp_vSep1!$A$2:$G$214,4,FALSE)</f>
        <v>Transporte activo / TDM </v>
      </c>
      <c r="B6" s="12" t="str">
        <f>VLOOKUP($C6,[1]Results_Esp_vSep1!$A$2:$G$214,5,FALSE)</f>
        <v>Rutas en bicicleta / Instalaciones </v>
      </c>
      <c r="C6" s="13" t="s">
        <v>187</v>
      </c>
      <c r="D6" s="12" t="str">
        <f>VLOOKUP($C6,[1]Results_Esp_vSep1!$A$2:$G$214,2,FALSE)</f>
        <v>Proyectos para bicicletas de importancia regional del Plan de Transporte Activo de Metro </v>
      </c>
      <c r="E6" s="12" t="str">
        <f>VLOOKUP($C6,[1]Results_Esp_vSep1!$A$2:$G$214,3,FALSE)</f>
        <v>Ejecutar los proyectos de transporte activo de importancia regional adoptados como parte del Plan de Transporte Activo de Metro (más de 40 proyectos en toda la zona de estudio).  Consulte el Anexo A para obtener más detalles. </v>
      </c>
      <c r="F6" s="12">
        <v>2</v>
      </c>
      <c r="G6" s="12" t="s">
        <v>188</v>
      </c>
      <c r="H6" s="12" t="str">
        <f>VLOOKUP($C6,[1]Results_Esp_vSep1!$A$2:$G$214,7,FALSE)</f>
        <v>Múltiples jurisdicciones </v>
      </c>
      <c r="I6" s="17" t="s">
        <v>181</v>
      </c>
      <c r="J6" s="17" t="s">
        <v>181</v>
      </c>
      <c r="K6" s="17">
        <v>3</v>
      </c>
      <c r="L6" s="38">
        <v>2.5</v>
      </c>
      <c r="M6" s="38" t="s">
        <v>181</v>
      </c>
      <c r="N6" s="38" t="s">
        <v>181</v>
      </c>
      <c r="O6" s="38">
        <v>3</v>
      </c>
      <c r="P6" s="38">
        <v>3</v>
      </c>
      <c r="Q6" s="38">
        <v>3</v>
      </c>
      <c r="R6" s="38">
        <v>2.7</v>
      </c>
      <c r="S6" s="38">
        <v>1</v>
      </c>
      <c r="T6" s="38" t="s">
        <v>181</v>
      </c>
      <c r="U6" s="38" t="s">
        <v>181</v>
      </c>
      <c r="V6" s="38">
        <v>3</v>
      </c>
      <c r="W6" s="38">
        <v>2</v>
      </c>
      <c r="X6" s="38">
        <v>3</v>
      </c>
      <c r="Y6" s="38">
        <v>3</v>
      </c>
      <c r="Z6" s="38">
        <v>2.2285714285714282</v>
      </c>
      <c r="AA6" s="38">
        <v>3</v>
      </c>
      <c r="AB6" s="38">
        <v>3</v>
      </c>
      <c r="AC6" s="38">
        <v>1</v>
      </c>
      <c r="AD6" s="38">
        <v>2</v>
      </c>
      <c r="AE6" s="38" t="s">
        <v>181</v>
      </c>
      <c r="AF6" s="38">
        <v>3</v>
      </c>
      <c r="AG6" s="38">
        <v>2</v>
      </c>
      <c r="AH6" s="38">
        <v>2.25</v>
      </c>
      <c r="AI6" s="38">
        <v>2</v>
      </c>
      <c r="AJ6" s="38" t="s">
        <v>181</v>
      </c>
      <c r="AK6" s="38" t="s">
        <v>181</v>
      </c>
      <c r="AL6" s="38">
        <v>0</v>
      </c>
      <c r="AM6" s="38">
        <v>1</v>
      </c>
      <c r="AN6" s="38" t="s">
        <v>181</v>
      </c>
      <c r="AO6" s="38" t="s">
        <v>181</v>
      </c>
      <c r="AP6" s="38">
        <v>3</v>
      </c>
      <c r="AQ6" s="38">
        <v>1.265625</v>
      </c>
      <c r="AR6" s="38" t="s">
        <v>181</v>
      </c>
      <c r="AS6" s="38">
        <v>3</v>
      </c>
      <c r="AT6" s="38">
        <v>2</v>
      </c>
      <c r="AU6" s="38">
        <v>1</v>
      </c>
      <c r="AV6" s="38">
        <v>3</v>
      </c>
      <c r="AW6" s="38">
        <v>3</v>
      </c>
      <c r="AX6" s="38">
        <v>3</v>
      </c>
      <c r="AY6" s="38">
        <v>2.4107142857142856</v>
      </c>
      <c r="AZ6" s="38" t="s">
        <v>181</v>
      </c>
      <c r="BA6" s="38">
        <v>1</v>
      </c>
      <c r="BB6" s="38" t="s">
        <v>181</v>
      </c>
      <c r="BC6" s="38">
        <v>1</v>
      </c>
      <c r="BD6" s="38">
        <v>1</v>
      </c>
      <c r="BE6" s="38" t="s">
        <v>181</v>
      </c>
      <c r="BF6" s="38" t="s">
        <v>181</v>
      </c>
      <c r="BG6" s="38">
        <v>3</v>
      </c>
      <c r="BH6" s="38">
        <v>2</v>
      </c>
      <c r="BI6" s="38">
        <v>3</v>
      </c>
      <c r="BJ6" s="38" t="s">
        <v>181</v>
      </c>
      <c r="BK6" s="38" t="s">
        <v>181</v>
      </c>
      <c r="BL6" s="38">
        <v>3</v>
      </c>
      <c r="BM6" s="38">
        <v>3</v>
      </c>
      <c r="BN6" s="38" t="s">
        <v>181</v>
      </c>
      <c r="BO6" s="38">
        <v>3</v>
      </c>
      <c r="BP6" s="38">
        <v>3</v>
      </c>
      <c r="BQ6" s="38">
        <v>3</v>
      </c>
      <c r="BR6" s="38">
        <v>1</v>
      </c>
      <c r="BS6" s="38" t="s">
        <v>181</v>
      </c>
      <c r="BT6" s="38" t="s">
        <v>181</v>
      </c>
      <c r="BU6" s="38">
        <v>2</v>
      </c>
      <c r="BV6" s="38">
        <v>2</v>
      </c>
      <c r="BW6" s="38" t="s">
        <v>181</v>
      </c>
      <c r="BX6" s="38">
        <v>1.9836309523809526</v>
      </c>
      <c r="BY6" s="38">
        <v>1</v>
      </c>
      <c r="BZ6" s="38">
        <v>3</v>
      </c>
      <c r="CA6" s="38">
        <v>0</v>
      </c>
      <c r="CB6" s="38">
        <v>1</v>
      </c>
      <c r="CC6" s="38" t="s">
        <v>181</v>
      </c>
      <c r="CD6" s="38">
        <v>1.125</v>
      </c>
      <c r="CE6" s="38">
        <v>13.354910714285715</v>
      </c>
      <c r="CF6" s="38">
        <v>3.1086309523809526</v>
      </c>
      <c r="CG6" s="38">
        <v>16.463541666666668</v>
      </c>
    </row>
    <row r="7" spans="1:85" s="2" customFormat="1" ht="41.4" x14ac:dyDescent="0.3">
      <c r="A7" s="12" t="str">
        <f>VLOOKUP($C7,[1]Results_Esp_vSep1!$A$2:$G$214,4,FALSE)</f>
        <v>Transporte activo / TDM </v>
      </c>
      <c r="B7" s="12" t="str">
        <f>VLOOKUP($C7,[1]Results_Esp_vSep1!$A$2:$G$214,5,FALSE)</f>
        <v>Rutas en bicicleta / Instalaciones </v>
      </c>
      <c r="C7" s="13" t="s">
        <v>189</v>
      </c>
      <c r="D7" s="12" t="str">
        <f>VLOOKUP($C7,[1]Results_Esp_vSep1!$A$2:$G$214,2,FALSE)</f>
        <v>I-710 Carril de bicicleta del Río LA </v>
      </c>
      <c r="E7" s="12" t="str">
        <f>VLOOKUP($C7,[1]Results_Esp_vSep1!$A$2:$G$214,3,FALSE)</f>
        <v>Propuesta de sendero para peatones y ciclistas a lo largo del Río LA, concretamente a lo largo de la I-710, que conecta Maywood con Long Beach.   </v>
      </c>
      <c r="F7" s="12">
        <v>3</v>
      </c>
      <c r="G7" s="12" t="s">
        <v>190</v>
      </c>
      <c r="H7" s="12" t="str">
        <f>VLOOKUP($C7,[1]Results_Esp_vSep1!$A$2:$G$214,7,FALSE)</f>
        <v>Múltiples jurisdicciones </v>
      </c>
      <c r="I7" s="17" t="s">
        <v>181</v>
      </c>
      <c r="J7" s="17" t="s">
        <v>181</v>
      </c>
      <c r="K7" s="17">
        <v>1</v>
      </c>
      <c r="L7" s="38">
        <v>0.83333333333333337</v>
      </c>
      <c r="M7" s="38" t="s">
        <v>181</v>
      </c>
      <c r="N7" s="38" t="s">
        <v>181</v>
      </c>
      <c r="O7" s="38">
        <v>1</v>
      </c>
      <c r="P7" s="38">
        <v>3</v>
      </c>
      <c r="Q7" s="38">
        <v>3</v>
      </c>
      <c r="R7" s="38">
        <v>2.1</v>
      </c>
      <c r="S7" s="38">
        <v>1</v>
      </c>
      <c r="T7" s="38" t="s">
        <v>181</v>
      </c>
      <c r="U7" s="38" t="s">
        <v>181</v>
      </c>
      <c r="V7" s="38">
        <v>2</v>
      </c>
      <c r="W7" s="38">
        <v>2</v>
      </c>
      <c r="X7" s="38">
        <v>3</v>
      </c>
      <c r="Y7" s="38">
        <v>3</v>
      </c>
      <c r="Z7" s="38">
        <v>2.0428571428571431</v>
      </c>
      <c r="AA7" s="38">
        <v>3</v>
      </c>
      <c r="AB7" s="38">
        <v>3</v>
      </c>
      <c r="AC7" s="38">
        <v>1</v>
      </c>
      <c r="AD7" s="38" t="s">
        <v>182</v>
      </c>
      <c r="AE7" s="38" t="s">
        <v>181</v>
      </c>
      <c r="AF7" s="38" t="s">
        <v>182</v>
      </c>
      <c r="AG7" s="38">
        <v>1</v>
      </c>
      <c r="AH7" s="38">
        <v>1.7857142857142856</v>
      </c>
      <c r="AI7" s="38">
        <v>1</v>
      </c>
      <c r="AJ7" s="38" t="s">
        <v>181</v>
      </c>
      <c r="AK7" s="38">
        <v>0</v>
      </c>
      <c r="AL7" s="38">
        <v>3</v>
      </c>
      <c r="AM7" s="38">
        <v>1</v>
      </c>
      <c r="AN7" s="38" t="s">
        <v>181</v>
      </c>
      <c r="AO7" s="38" t="s">
        <v>181</v>
      </c>
      <c r="AP7" s="38">
        <v>3</v>
      </c>
      <c r="AQ7" s="38">
        <v>1.4000000000000001</v>
      </c>
      <c r="AR7" s="38" t="s">
        <v>181</v>
      </c>
      <c r="AS7" s="38">
        <v>3</v>
      </c>
      <c r="AT7" s="38">
        <v>1</v>
      </c>
      <c r="AU7" s="38">
        <v>2</v>
      </c>
      <c r="AV7" s="38">
        <v>2</v>
      </c>
      <c r="AW7" s="38">
        <v>1</v>
      </c>
      <c r="AX7" s="38">
        <v>3</v>
      </c>
      <c r="AY7" s="38">
        <v>1.9285714285714286</v>
      </c>
      <c r="AZ7" s="38" t="s">
        <v>181</v>
      </c>
      <c r="BA7" s="38">
        <v>1</v>
      </c>
      <c r="BB7" s="38" t="s">
        <v>181</v>
      </c>
      <c r="BC7" s="38">
        <v>1</v>
      </c>
      <c r="BD7" s="38">
        <v>1</v>
      </c>
      <c r="BE7" s="38" t="s">
        <v>181</v>
      </c>
      <c r="BF7" s="38" t="s">
        <v>181</v>
      </c>
      <c r="BG7" s="38">
        <v>2</v>
      </c>
      <c r="BH7" s="38">
        <v>2</v>
      </c>
      <c r="BI7" s="38">
        <v>3</v>
      </c>
      <c r="BJ7" s="38" t="s">
        <v>181</v>
      </c>
      <c r="BK7" s="38" t="s">
        <v>181</v>
      </c>
      <c r="BL7" s="38">
        <v>1</v>
      </c>
      <c r="BM7" s="38">
        <v>3</v>
      </c>
      <c r="BN7" s="38" t="s">
        <v>181</v>
      </c>
      <c r="BO7" s="38">
        <v>3</v>
      </c>
      <c r="BP7" s="38">
        <v>3</v>
      </c>
      <c r="BQ7" s="38">
        <v>3</v>
      </c>
      <c r="BR7" s="38">
        <v>1</v>
      </c>
      <c r="BS7" s="38">
        <v>0</v>
      </c>
      <c r="BT7" s="38" t="s">
        <v>181</v>
      </c>
      <c r="BU7" s="38">
        <v>2</v>
      </c>
      <c r="BV7" s="38">
        <v>2</v>
      </c>
      <c r="BW7" s="38" t="s">
        <v>181</v>
      </c>
      <c r="BX7" s="38">
        <v>1.6722222222222221</v>
      </c>
      <c r="BY7" s="38">
        <v>1</v>
      </c>
      <c r="BZ7" s="38">
        <v>3</v>
      </c>
      <c r="CA7" s="38">
        <v>0</v>
      </c>
      <c r="CB7" s="38">
        <v>1</v>
      </c>
      <c r="CC7" s="38" t="s">
        <v>181</v>
      </c>
      <c r="CD7" s="38">
        <v>1.125</v>
      </c>
      <c r="CE7" s="38">
        <v>10.09047619047619</v>
      </c>
      <c r="CF7" s="38">
        <v>2.7972222222222221</v>
      </c>
      <c r="CG7" s="38">
        <v>12.887698412698413</v>
      </c>
    </row>
    <row r="8" spans="1:85" s="2" customFormat="1" ht="41.4" x14ac:dyDescent="0.3">
      <c r="A8" s="12" t="str">
        <f>VLOOKUP($C8,[1]Results_Esp_vSep1!$A$2:$G$214,4,FALSE)</f>
        <v>Transporte activo / TDM </v>
      </c>
      <c r="B8" s="12" t="str">
        <f>VLOOKUP($C8,[1]Results_Esp_vSep1!$A$2:$G$214,5,FALSE)</f>
        <v>Rutas en bicicleta / Instalaciones </v>
      </c>
      <c r="C8" s="13" t="s">
        <v>191</v>
      </c>
      <c r="D8" s="12" t="str">
        <f>VLOOKUP($C8,[1]Results_Esp_vSep1!$A$2:$G$214,2,FALSE)</f>
        <v>Proyecto Randolph de bicicletas y peatones </v>
      </c>
      <c r="E8" s="12" t="str">
        <f>VLOOKUP($C8,[1]Results_Esp_vSep1!$A$2:$G$214,3,FALSE)</f>
        <v>Randolph, desde el límite oeste de la ciudad de Bell hasta el límite este. Completar la Fase 2 del Corredor de Transporte Activo del Metro de Randolph (MAT).   </v>
      </c>
      <c r="F8" s="12">
        <v>4</v>
      </c>
      <c r="G8" s="12" t="s">
        <v>192</v>
      </c>
      <c r="H8" s="12" t="str">
        <f>VLOOKUP($C8,[1]Results_Esp_vSep1!$A$2:$G$214,7,FALSE)</f>
        <v>Bell </v>
      </c>
      <c r="I8" s="17" t="s">
        <v>181</v>
      </c>
      <c r="J8" s="17" t="s">
        <v>181</v>
      </c>
      <c r="K8" s="17">
        <v>1</v>
      </c>
      <c r="L8" s="38">
        <v>0.83333333333333337</v>
      </c>
      <c r="M8" s="38" t="s">
        <v>181</v>
      </c>
      <c r="N8" s="38" t="s">
        <v>181</v>
      </c>
      <c r="O8" s="38">
        <v>1</v>
      </c>
      <c r="P8" s="38">
        <v>3</v>
      </c>
      <c r="Q8" s="38">
        <v>2</v>
      </c>
      <c r="R8" s="38">
        <v>1.8</v>
      </c>
      <c r="S8" s="38">
        <v>1</v>
      </c>
      <c r="T8" s="38" t="s">
        <v>181</v>
      </c>
      <c r="U8" s="38" t="s">
        <v>181</v>
      </c>
      <c r="V8" s="38">
        <v>2</v>
      </c>
      <c r="W8" s="38">
        <v>2</v>
      </c>
      <c r="X8" s="38">
        <v>3</v>
      </c>
      <c r="Y8" s="38">
        <v>3</v>
      </c>
      <c r="Z8" s="38">
        <v>2.0428571428571431</v>
      </c>
      <c r="AA8" s="38">
        <v>3</v>
      </c>
      <c r="AB8" s="38">
        <v>3</v>
      </c>
      <c r="AC8" s="38">
        <v>1</v>
      </c>
      <c r="AD8" s="38">
        <v>2</v>
      </c>
      <c r="AE8" s="38" t="s">
        <v>181</v>
      </c>
      <c r="AF8" s="38">
        <v>3</v>
      </c>
      <c r="AG8" s="38">
        <v>2</v>
      </c>
      <c r="AH8" s="38">
        <v>2.25</v>
      </c>
      <c r="AI8" s="38">
        <v>2</v>
      </c>
      <c r="AJ8" s="38" t="s">
        <v>181</v>
      </c>
      <c r="AK8" s="38">
        <v>0</v>
      </c>
      <c r="AL8" s="38" t="s">
        <v>181</v>
      </c>
      <c r="AM8" s="38">
        <v>0</v>
      </c>
      <c r="AN8" s="38" t="s">
        <v>181</v>
      </c>
      <c r="AO8" s="38" t="s">
        <v>181</v>
      </c>
      <c r="AP8" s="38">
        <v>2</v>
      </c>
      <c r="AQ8" s="38">
        <v>0.8125</v>
      </c>
      <c r="AR8" s="38" t="s">
        <v>181</v>
      </c>
      <c r="AS8" s="38">
        <v>3</v>
      </c>
      <c r="AT8" s="38">
        <v>1</v>
      </c>
      <c r="AU8" s="38" t="s">
        <v>181</v>
      </c>
      <c r="AV8" s="38">
        <v>2</v>
      </c>
      <c r="AW8" s="38">
        <v>2</v>
      </c>
      <c r="AX8" s="38">
        <v>1</v>
      </c>
      <c r="AY8" s="38">
        <v>1.6714285714285715</v>
      </c>
      <c r="AZ8" s="38" t="s">
        <v>181</v>
      </c>
      <c r="BA8" s="38">
        <v>2</v>
      </c>
      <c r="BB8" s="38" t="s">
        <v>181</v>
      </c>
      <c r="BC8" s="38">
        <v>2</v>
      </c>
      <c r="BD8" s="38">
        <v>2</v>
      </c>
      <c r="BE8" s="38" t="s">
        <v>181</v>
      </c>
      <c r="BF8" s="38" t="s">
        <v>181</v>
      </c>
      <c r="BG8" s="38">
        <v>3</v>
      </c>
      <c r="BH8" s="38">
        <v>3</v>
      </c>
      <c r="BI8" s="38">
        <v>3</v>
      </c>
      <c r="BJ8" s="38" t="s">
        <v>181</v>
      </c>
      <c r="BK8" s="38" t="s">
        <v>181</v>
      </c>
      <c r="BL8" s="38">
        <v>3</v>
      </c>
      <c r="BM8" s="38">
        <v>2</v>
      </c>
      <c r="BN8" s="38" t="s">
        <v>181</v>
      </c>
      <c r="BO8" s="38">
        <v>2</v>
      </c>
      <c r="BP8" s="38">
        <v>1</v>
      </c>
      <c r="BQ8" s="38">
        <v>3</v>
      </c>
      <c r="BR8" s="38">
        <v>1</v>
      </c>
      <c r="BS8" s="38">
        <v>0</v>
      </c>
      <c r="BT8" s="38" t="s">
        <v>181</v>
      </c>
      <c r="BU8" s="38">
        <v>2</v>
      </c>
      <c r="BV8" s="38">
        <v>2</v>
      </c>
      <c r="BW8" s="38" t="s">
        <v>181</v>
      </c>
      <c r="BX8" s="38">
        <v>1.8513888888888892</v>
      </c>
      <c r="BY8" s="38">
        <v>1</v>
      </c>
      <c r="BZ8" s="38">
        <v>2</v>
      </c>
      <c r="CA8" s="38" t="s">
        <v>181</v>
      </c>
      <c r="CB8" s="38">
        <v>1</v>
      </c>
      <c r="CC8" s="38" t="s">
        <v>181</v>
      </c>
      <c r="CD8" s="38">
        <v>1.2</v>
      </c>
      <c r="CE8" s="38">
        <v>9.4101190476190482</v>
      </c>
      <c r="CF8" s="38">
        <v>3.0513888888888889</v>
      </c>
      <c r="CG8" s="38">
        <v>12.461507936507937</v>
      </c>
    </row>
    <row r="9" spans="1:85" s="2" customFormat="1" ht="41.4" x14ac:dyDescent="0.3">
      <c r="A9" s="12" t="str">
        <f>VLOOKUP($C9,[1]Results_Esp_vSep1!$A$2:$G$214,4,FALSE)</f>
        <v>Transporte activo / TDM </v>
      </c>
      <c r="B9" s="12" t="str">
        <f>VLOOKUP($C9,[1]Results_Esp_vSep1!$A$2:$G$214,5,FALSE)</f>
        <v>Peatón / Primera última milla </v>
      </c>
      <c r="C9" s="13" t="s">
        <v>193</v>
      </c>
      <c r="D9" s="12" t="str">
        <f>VLOOKUP($C9,[1]Results_Esp_vSep1!$A$2:$G$214,2,FALSE)</f>
        <v>Puente peatonal </v>
      </c>
      <c r="E9" s="12" t="str">
        <f>VLOOKUP($C9,[1]Results_Esp_vSep1!$A$2:$G$214,3,FALSE)</f>
        <v>Construir un puente peatonal (que conecte el parque Asmus con la proyectada estación del LRT del West Santa Ana Branch). </v>
      </c>
      <c r="F9" s="12">
        <v>12</v>
      </c>
      <c r="G9" s="12" t="s">
        <v>194</v>
      </c>
      <c r="H9" s="12" t="str">
        <f>VLOOKUP($C9,[1]Results_Esp_vSep1!$A$2:$G$214,7,FALSE)</f>
        <v>Bell Gardens </v>
      </c>
      <c r="I9" s="17" t="s">
        <v>181</v>
      </c>
      <c r="J9" s="17" t="s">
        <v>181</v>
      </c>
      <c r="K9" s="17">
        <v>2</v>
      </c>
      <c r="L9" s="38">
        <v>1.6666666666666667</v>
      </c>
      <c r="M9" s="38" t="s">
        <v>181</v>
      </c>
      <c r="N9" s="38" t="s">
        <v>181</v>
      </c>
      <c r="O9" s="38">
        <v>2</v>
      </c>
      <c r="P9" s="38">
        <v>2</v>
      </c>
      <c r="Q9" s="38">
        <v>3</v>
      </c>
      <c r="R9" s="38">
        <v>2.1</v>
      </c>
      <c r="S9" s="38">
        <v>1</v>
      </c>
      <c r="T9" s="38" t="s">
        <v>181</v>
      </c>
      <c r="U9" s="38" t="s">
        <v>181</v>
      </c>
      <c r="V9" s="38">
        <v>1</v>
      </c>
      <c r="W9" s="38">
        <v>2</v>
      </c>
      <c r="X9" s="38">
        <v>3</v>
      </c>
      <c r="Y9" s="38">
        <v>2</v>
      </c>
      <c r="Z9" s="38">
        <v>1.6714285714285715</v>
      </c>
      <c r="AA9" s="38">
        <v>3</v>
      </c>
      <c r="AB9" s="38">
        <v>3</v>
      </c>
      <c r="AC9" s="38">
        <v>1</v>
      </c>
      <c r="AD9" s="38">
        <v>2</v>
      </c>
      <c r="AE9" s="38" t="s">
        <v>181</v>
      </c>
      <c r="AF9" s="38" t="s">
        <v>182</v>
      </c>
      <c r="AG9" s="38" t="s">
        <v>181</v>
      </c>
      <c r="AH9" s="38">
        <v>2.0089285714285712</v>
      </c>
      <c r="AI9" s="38">
        <v>1</v>
      </c>
      <c r="AJ9" s="38" t="s">
        <v>181</v>
      </c>
      <c r="AK9" s="38">
        <v>0</v>
      </c>
      <c r="AL9" s="38" t="s">
        <v>181</v>
      </c>
      <c r="AM9" s="38">
        <v>1</v>
      </c>
      <c r="AN9" s="38" t="s">
        <v>181</v>
      </c>
      <c r="AO9" s="38" t="s">
        <v>181</v>
      </c>
      <c r="AP9" s="38">
        <v>2</v>
      </c>
      <c r="AQ9" s="38">
        <v>0.84375</v>
      </c>
      <c r="AR9" s="38" t="s">
        <v>181</v>
      </c>
      <c r="AS9" s="38">
        <v>3</v>
      </c>
      <c r="AT9" s="38">
        <v>1</v>
      </c>
      <c r="AU9" s="38" t="s">
        <v>181</v>
      </c>
      <c r="AV9" s="38">
        <v>2</v>
      </c>
      <c r="AW9" s="38">
        <v>0</v>
      </c>
      <c r="AX9" s="38">
        <v>1</v>
      </c>
      <c r="AY9" s="38">
        <v>1.2499999999999998</v>
      </c>
      <c r="AZ9" s="38" t="s">
        <v>181</v>
      </c>
      <c r="BA9" s="38">
        <v>3</v>
      </c>
      <c r="BB9" s="38" t="s">
        <v>181</v>
      </c>
      <c r="BC9" s="38">
        <v>3</v>
      </c>
      <c r="BD9" s="38">
        <v>2</v>
      </c>
      <c r="BE9" s="38" t="s">
        <v>181</v>
      </c>
      <c r="BF9" s="38" t="s">
        <v>181</v>
      </c>
      <c r="BG9" s="38">
        <v>2</v>
      </c>
      <c r="BH9" s="38">
        <v>3</v>
      </c>
      <c r="BI9" s="38">
        <v>3</v>
      </c>
      <c r="BJ9" s="38" t="s">
        <v>181</v>
      </c>
      <c r="BK9" s="38" t="s">
        <v>181</v>
      </c>
      <c r="BL9" s="38">
        <v>0</v>
      </c>
      <c r="BM9" s="38">
        <v>2</v>
      </c>
      <c r="BN9" s="38" t="s">
        <v>181</v>
      </c>
      <c r="BO9" s="38">
        <v>3</v>
      </c>
      <c r="BP9" s="38">
        <v>1</v>
      </c>
      <c r="BQ9" s="38">
        <v>3</v>
      </c>
      <c r="BR9" s="38">
        <v>1</v>
      </c>
      <c r="BS9" s="38">
        <v>0</v>
      </c>
      <c r="BT9" s="38" t="s">
        <v>181</v>
      </c>
      <c r="BU9" s="38">
        <v>1</v>
      </c>
      <c r="BV9" s="38">
        <v>2</v>
      </c>
      <c r="BW9" s="38" t="s">
        <v>181</v>
      </c>
      <c r="BX9" s="38">
        <v>1.7118055555555554</v>
      </c>
      <c r="BY9" s="38">
        <v>1</v>
      </c>
      <c r="BZ9" s="38">
        <v>2</v>
      </c>
      <c r="CA9" s="38">
        <v>0</v>
      </c>
      <c r="CB9" s="38">
        <v>1</v>
      </c>
      <c r="CC9" s="38" t="s">
        <v>181</v>
      </c>
      <c r="CD9" s="38">
        <v>0.9</v>
      </c>
      <c r="CE9" s="38">
        <v>9.5407738095238095</v>
      </c>
      <c r="CF9" s="38">
        <v>2.6118055555555553</v>
      </c>
      <c r="CG9" s="38">
        <v>12.152579365079365</v>
      </c>
    </row>
    <row r="10" spans="1:85" s="2" customFormat="1" ht="41.4" x14ac:dyDescent="0.3">
      <c r="A10" s="12" t="str">
        <f>VLOOKUP($C10,[1]Results_Esp_vSep1!$A$2:$G$214,4,FALSE)</f>
        <v>Transporte activo / TDM </v>
      </c>
      <c r="B10" s="12" t="str">
        <f>VLOOKUP($C10,[1]Results_Esp_vSep1!$A$2:$G$214,5,FALSE)</f>
        <v>Peatón / Primera última milla </v>
      </c>
      <c r="C10" s="13" t="s">
        <v>195</v>
      </c>
      <c r="D10" s="12" t="str">
        <f>VLOOKUP($C10,[1]Results_Esp_vSep1!$A$2:$G$214,2,FALSE)</f>
        <v>Instalaciones para peatones y bicicletas </v>
      </c>
      <c r="E10" s="12" t="str">
        <f>VLOOKUP($C10,[1]Results_Esp_vSep1!$A$2:$G$214,3,FALSE)</f>
        <v>Proporcionar mejoras en las instalaciones peatonales. Proporcionar rutas seguras para los ciclistas. (Varios lugares dentro de la ciudad de Commerce). </v>
      </c>
      <c r="F10" s="12">
        <v>13</v>
      </c>
      <c r="G10" s="12" t="s">
        <v>196</v>
      </c>
      <c r="H10" s="12" t="str">
        <f>VLOOKUP($C10,[1]Results_Esp_vSep1!$A$2:$G$214,7,FALSE)</f>
        <v>Commerce </v>
      </c>
      <c r="I10" s="17" t="s">
        <v>181</v>
      </c>
      <c r="J10" s="17" t="s">
        <v>181</v>
      </c>
      <c r="K10" s="17">
        <v>2</v>
      </c>
      <c r="L10" s="38">
        <v>1.6666666666666667</v>
      </c>
      <c r="M10" s="38" t="s">
        <v>181</v>
      </c>
      <c r="N10" s="38" t="s">
        <v>181</v>
      </c>
      <c r="O10" s="38">
        <v>2</v>
      </c>
      <c r="P10" s="38">
        <v>3</v>
      </c>
      <c r="Q10" s="38">
        <v>3</v>
      </c>
      <c r="R10" s="38">
        <v>2.4</v>
      </c>
      <c r="S10" s="38">
        <v>1</v>
      </c>
      <c r="T10" s="38" t="s">
        <v>181</v>
      </c>
      <c r="U10" s="38" t="s">
        <v>181</v>
      </c>
      <c r="V10" s="38">
        <v>2</v>
      </c>
      <c r="W10" s="38">
        <v>2</v>
      </c>
      <c r="X10" s="38">
        <v>1</v>
      </c>
      <c r="Y10" s="38">
        <v>3</v>
      </c>
      <c r="Z10" s="38">
        <v>1.6714285714285715</v>
      </c>
      <c r="AA10" s="38">
        <v>2</v>
      </c>
      <c r="AB10" s="38">
        <v>3</v>
      </c>
      <c r="AC10" s="38">
        <v>1</v>
      </c>
      <c r="AD10" s="38">
        <v>2</v>
      </c>
      <c r="AE10" s="38" t="s">
        <v>181</v>
      </c>
      <c r="AF10" s="38">
        <v>3</v>
      </c>
      <c r="AG10" s="38">
        <v>2</v>
      </c>
      <c r="AH10" s="38">
        <v>2.0892857142857144</v>
      </c>
      <c r="AI10" s="38">
        <v>3</v>
      </c>
      <c r="AJ10" s="38" t="s">
        <v>181</v>
      </c>
      <c r="AK10" s="38">
        <v>0</v>
      </c>
      <c r="AL10" s="38">
        <v>0</v>
      </c>
      <c r="AM10" s="38">
        <v>0</v>
      </c>
      <c r="AN10" s="38" t="s">
        <v>181</v>
      </c>
      <c r="AO10" s="38" t="s">
        <v>181</v>
      </c>
      <c r="AP10" s="38">
        <v>2</v>
      </c>
      <c r="AQ10" s="38">
        <v>0.8125</v>
      </c>
      <c r="AR10" s="38" t="s">
        <v>181</v>
      </c>
      <c r="AS10" s="38">
        <v>3</v>
      </c>
      <c r="AT10" s="38">
        <v>1</v>
      </c>
      <c r="AU10" s="38">
        <v>1</v>
      </c>
      <c r="AV10" s="38">
        <v>1</v>
      </c>
      <c r="AW10" s="38">
        <v>2</v>
      </c>
      <c r="AX10" s="38">
        <v>2</v>
      </c>
      <c r="AY10" s="38">
        <v>1.6071428571428572</v>
      </c>
      <c r="AZ10" s="38" t="s">
        <v>181</v>
      </c>
      <c r="BA10" s="38">
        <v>3</v>
      </c>
      <c r="BB10" s="38" t="s">
        <v>181</v>
      </c>
      <c r="BC10" s="38">
        <v>3</v>
      </c>
      <c r="BD10" s="38">
        <v>2</v>
      </c>
      <c r="BE10" s="38" t="s">
        <v>181</v>
      </c>
      <c r="BF10" s="38" t="s">
        <v>181</v>
      </c>
      <c r="BG10" s="38">
        <v>3</v>
      </c>
      <c r="BH10" s="38">
        <v>3</v>
      </c>
      <c r="BI10" s="38">
        <v>2</v>
      </c>
      <c r="BJ10" s="38" t="s">
        <v>181</v>
      </c>
      <c r="BK10" s="38" t="s">
        <v>181</v>
      </c>
      <c r="BL10" s="38">
        <v>3</v>
      </c>
      <c r="BM10" s="38">
        <v>3</v>
      </c>
      <c r="BN10" s="38" t="s">
        <v>181</v>
      </c>
      <c r="BO10" s="38">
        <v>2</v>
      </c>
      <c r="BP10" s="38">
        <v>1</v>
      </c>
      <c r="BQ10" s="38">
        <v>1</v>
      </c>
      <c r="BR10" s="38">
        <v>1</v>
      </c>
      <c r="BS10" s="38">
        <v>0</v>
      </c>
      <c r="BT10" s="38" t="s">
        <v>181</v>
      </c>
      <c r="BU10" s="38">
        <v>1</v>
      </c>
      <c r="BV10" s="38">
        <v>2</v>
      </c>
      <c r="BW10" s="38" t="s">
        <v>181</v>
      </c>
      <c r="BX10" s="38">
        <v>1.7916666666666667</v>
      </c>
      <c r="BY10" s="38">
        <v>1</v>
      </c>
      <c r="BZ10" s="38">
        <v>2</v>
      </c>
      <c r="CA10" s="38">
        <v>0</v>
      </c>
      <c r="CB10" s="38">
        <v>1</v>
      </c>
      <c r="CC10" s="38" t="s">
        <v>181</v>
      </c>
      <c r="CD10" s="38">
        <v>0.9</v>
      </c>
      <c r="CE10" s="38">
        <v>10.24702380952381</v>
      </c>
      <c r="CF10" s="38">
        <v>2.6916666666666669</v>
      </c>
      <c r="CG10" s="38">
        <v>12.938690476190477</v>
      </c>
    </row>
    <row r="11" spans="1:85" s="2" customFormat="1" ht="41.4" x14ac:dyDescent="0.3">
      <c r="A11" s="12" t="str">
        <f>VLOOKUP($C11,[1]Results_Esp_vSep1!$A$2:$G$214,4,FALSE)</f>
        <v>Transporte activo / TDM </v>
      </c>
      <c r="B11" s="12" t="str">
        <f>VLOOKUP($C11,[1]Results_Esp_vSep1!$A$2:$G$214,5,FALSE)</f>
        <v>Peatón / Primera última milla </v>
      </c>
      <c r="C11" s="13" t="s">
        <v>197</v>
      </c>
      <c r="D11" s="12" t="str">
        <f>VLOOKUP($C11,[1]Results_Esp_vSep1!$A$2:$G$214,2,FALSE)</f>
        <v>Paso de peatones mejorado (Rives Av y Adwen St.) </v>
      </c>
      <c r="E11" s="12" t="str">
        <f>VLOOKUP($C11,[1]Results_Esp_vSep1!$A$2:$G$214,3,FALSE)</f>
        <v>Paso de peatones mejorado en Rives Av y Adwen St. </v>
      </c>
      <c r="F11" s="12">
        <v>14</v>
      </c>
      <c r="G11" s="12" t="s">
        <v>198</v>
      </c>
      <c r="H11" s="12" t="str">
        <f>VLOOKUP($C11,[1]Results_Esp_vSep1!$A$2:$G$214,7,FALSE)</f>
        <v>Downey </v>
      </c>
      <c r="I11" s="17" t="s">
        <v>181</v>
      </c>
      <c r="J11" s="17" t="s">
        <v>181</v>
      </c>
      <c r="K11" s="17">
        <v>1</v>
      </c>
      <c r="L11" s="38">
        <v>0.83333333333333337</v>
      </c>
      <c r="M11" s="38" t="s">
        <v>181</v>
      </c>
      <c r="N11" s="38" t="s">
        <v>181</v>
      </c>
      <c r="O11" s="38">
        <v>1</v>
      </c>
      <c r="P11" s="38">
        <v>2</v>
      </c>
      <c r="Q11" s="38">
        <v>1</v>
      </c>
      <c r="R11" s="38">
        <v>1.2</v>
      </c>
      <c r="S11" s="38">
        <v>1</v>
      </c>
      <c r="T11" s="38" t="s">
        <v>181</v>
      </c>
      <c r="U11" s="38" t="s">
        <v>181</v>
      </c>
      <c r="V11" s="38">
        <v>1</v>
      </c>
      <c r="W11" s="38">
        <v>1</v>
      </c>
      <c r="X11" s="38">
        <v>1</v>
      </c>
      <c r="Y11" s="38">
        <v>2</v>
      </c>
      <c r="Z11" s="38">
        <v>1.1142857142857141</v>
      </c>
      <c r="AA11" s="38" t="s">
        <v>182</v>
      </c>
      <c r="AB11" s="38">
        <v>3</v>
      </c>
      <c r="AC11" s="38">
        <v>1</v>
      </c>
      <c r="AD11" s="38">
        <v>2</v>
      </c>
      <c r="AE11" s="38" t="s">
        <v>181</v>
      </c>
      <c r="AF11" s="38">
        <v>2</v>
      </c>
      <c r="AG11" s="38">
        <v>1</v>
      </c>
      <c r="AH11" s="38">
        <v>1.6714285714285715</v>
      </c>
      <c r="AI11" s="38">
        <v>2</v>
      </c>
      <c r="AJ11" s="38" t="s">
        <v>181</v>
      </c>
      <c r="AK11" s="38" t="s">
        <v>181</v>
      </c>
      <c r="AL11" s="38" t="s">
        <v>181</v>
      </c>
      <c r="AM11" s="38">
        <v>0</v>
      </c>
      <c r="AN11" s="38" t="s">
        <v>181</v>
      </c>
      <c r="AO11" s="38" t="s">
        <v>181</v>
      </c>
      <c r="AP11" s="38">
        <v>1</v>
      </c>
      <c r="AQ11" s="38">
        <v>0.8125</v>
      </c>
      <c r="AR11" s="38" t="s">
        <v>181</v>
      </c>
      <c r="AS11" s="38">
        <v>3</v>
      </c>
      <c r="AT11" s="38">
        <v>1</v>
      </c>
      <c r="AU11" s="38" t="s">
        <v>181</v>
      </c>
      <c r="AV11" s="38">
        <v>1</v>
      </c>
      <c r="AW11" s="38">
        <v>0</v>
      </c>
      <c r="AX11" s="38">
        <v>0</v>
      </c>
      <c r="AY11" s="38">
        <v>0.8571428571428571</v>
      </c>
      <c r="AZ11" s="38" t="s">
        <v>181</v>
      </c>
      <c r="BA11" s="38">
        <v>0</v>
      </c>
      <c r="BB11" s="38" t="s">
        <v>181</v>
      </c>
      <c r="BC11" s="38">
        <v>0</v>
      </c>
      <c r="BD11" s="38">
        <v>0</v>
      </c>
      <c r="BE11" s="38" t="s">
        <v>181</v>
      </c>
      <c r="BF11" s="38" t="s">
        <v>181</v>
      </c>
      <c r="BG11" s="38">
        <v>0</v>
      </c>
      <c r="BH11" s="38">
        <v>0</v>
      </c>
      <c r="BI11" s="38">
        <v>0</v>
      </c>
      <c r="BJ11" s="38" t="s">
        <v>181</v>
      </c>
      <c r="BK11" s="38" t="s">
        <v>181</v>
      </c>
      <c r="BL11" s="38">
        <v>0</v>
      </c>
      <c r="BM11" s="38">
        <v>0</v>
      </c>
      <c r="BN11" s="38" t="s">
        <v>181</v>
      </c>
      <c r="BO11" s="38" t="s">
        <v>181</v>
      </c>
      <c r="BP11" s="38">
        <v>1</v>
      </c>
      <c r="BQ11" s="38">
        <v>1</v>
      </c>
      <c r="BR11" s="38">
        <v>1</v>
      </c>
      <c r="BS11" s="38" t="s">
        <v>181</v>
      </c>
      <c r="BT11" s="38" t="s">
        <v>181</v>
      </c>
      <c r="BU11" s="38" t="s">
        <v>181</v>
      </c>
      <c r="BV11" s="38">
        <v>2</v>
      </c>
      <c r="BW11" s="38" t="s">
        <v>181</v>
      </c>
      <c r="BX11" s="38">
        <v>0.3298611111111111</v>
      </c>
      <c r="BY11" s="38">
        <v>1</v>
      </c>
      <c r="BZ11" s="38">
        <v>1</v>
      </c>
      <c r="CA11" s="38" t="s">
        <v>181</v>
      </c>
      <c r="CB11" s="38">
        <v>1</v>
      </c>
      <c r="CC11" s="38" t="s">
        <v>181</v>
      </c>
      <c r="CD11" s="38">
        <v>0.9</v>
      </c>
      <c r="CE11" s="38">
        <v>6.4886904761904756</v>
      </c>
      <c r="CF11" s="38">
        <v>1.2298611111111111</v>
      </c>
      <c r="CG11" s="38">
        <v>7.7185515873015866</v>
      </c>
    </row>
    <row r="12" spans="1:85" s="2" customFormat="1" ht="27.6" x14ac:dyDescent="0.3">
      <c r="A12" s="12" t="str">
        <f>VLOOKUP($C12,[1]Results_Esp_vSep1!$A$2:$G$214,4,FALSE)</f>
        <v>Transporte activo / TDM </v>
      </c>
      <c r="B12" s="12" t="str">
        <f>VLOOKUP($C12,[1]Results_Esp_vSep1!$A$2:$G$214,5,FALSE)</f>
        <v>Seguridad y servicios </v>
      </c>
      <c r="C12" s="13" t="s">
        <v>199</v>
      </c>
      <c r="D12" s="12" t="str">
        <f>VLOOKUP($C12,[1]Results_Esp_vSep1!$A$2:$G$214,2,FALSE)</f>
        <v>Luces intermitentes rápidas rectangulares en pasos de peatones </v>
      </c>
      <c r="E12" s="12" t="str">
        <f>VLOOKUP($C12,[1]Results_Esp_vSep1!$A$2:$G$214,3,FALSE)</f>
        <v xml:space="preserve">Instalar luces intermitentes rápidas rectangulares (RRFB) en los pasos de peatones de varios puntos de la ciudad de Long Beach. </v>
      </c>
      <c r="F12" s="12">
        <v>26</v>
      </c>
      <c r="G12" s="12" t="s">
        <v>200</v>
      </c>
      <c r="H12" s="12" t="str">
        <f>VLOOKUP($C12,[1]Results_Esp_vSep1!$A$2:$G$214,7,FALSE)</f>
        <v>Long Beach </v>
      </c>
      <c r="I12" s="17" t="s">
        <v>181</v>
      </c>
      <c r="J12" s="17" t="s">
        <v>181</v>
      </c>
      <c r="K12" s="17">
        <v>1</v>
      </c>
      <c r="L12" s="38">
        <v>0.83333333333333337</v>
      </c>
      <c r="M12" s="38" t="s">
        <v>181</v>
      </c>
      <c r="N12" s="38" t="s">
        <v>181</v>
      </c>
      <c r="O12" s="38">
        <v>1</v>
      </c>
      <c r="P12" s="38">
        <v>1</v>
      </c>
      <c r="Q12" s="38">
        <v>1</v>
      </c>
      <c r="R12" s="38">
        <v>0.9</v>
      </c>
      <c r="S12" s="38">
        <v>1</v>
      </c>
      <c r="T12" s="38" t="s">
        <v>181</v>
      </c>
      <c r="U12" s="38" t="s">
        <v>181</v>
      </c>
      <c r="V12" s="38">
        <v>2</v>
      </c>
      <c r="W12" s="38">
        <v>1</v>
      </c>
      <c r="X12" s="38">
        <v>1</v>
      </c>
      <c r="Y12" s="38">
        <v>1</v>
      </c>
      <c r="Z12" s="38">
        <v>1.1142857142857141</v>
      </c>
      <c r="AA12" s="38" t="s">
        <v>182</v>
      </c>
      <c r="AB12" s="38">
        <v>2</v>
      </c>
      <c r="AC12" s="38">
        <v>1</v>
      </c>
      <c r="AD12" s="38">
        <v>2</v>
      </c>
      <c r="AE12" s="38" t="s">
        <v>181</v>
      </c>
      <c r="AF12" s="38">
        <v>1</v>
      </c>
      <c r="AG12" s="38">
        <v>1</v>
      </c>
      <c r="AH12" s="38">
        <v>1.2999999999999998</v>
      </c>
      <c r="AI12" s="38">
        <v>1</v>
      </c>
      <c r="AJ12" s="38" t="s">
        <v>181</v>
      </c>
      <c r="AK12" s="38" t="s">
        <v>181</v>
      </c>
      <c r="AL12" s="38" t="s">
        <v>181</v>
      </c>
      <c r="AM12" s="38">
        <v>0</v>
      </c>
      <c r="AN12" s="38" t="s">
        <v>181</v>
      </c>
      <c r="AO12" s="38" t="s">
        <v>181</v>
      </c>
      <c r="AP12" s="38">
        <v>1</v>
      </c>
      <c r="AQ12" s="38">
        <v>0.54166666666666663</v>
      </c>
      <c r="AR12" s="38" t="s">
        <v>181</v>
      </c>
      <c r="AS12" s="38">
        <v>2</v>
      </c>
      <c r="AT12" s="38">
        <v>1</v>
      </c>
      <c r="AU12" s="38" t="s">
        <v>181</v>
      </c>
      <c r="AV12" s="38">
        <v>1</v>
      </c>
      <c r="AW12" s="38">
        <v>2</v>
      </c>
      <c r="AX12" s="38">
        <v>2</v>
      </c>
      <c r="AY12" s="38">
        <v>1.485714285714286</v>
      </c>
      <c r="AZ12" s="38" t="s">
        <v>181</v>
      </c>
      <c r="BA12" s="38">
        <v>0</v>
      </c>
      <c r="BB12" s="38" t="s">
        <v>181</v>
      </c>
      <c r="BC12" s="38">
        <v>0</v>
      </c>
      <c r="BD12" s="38">
        <v>0</v>
      </c>
      <c r="BE12" s="38" t="s">
        <v>181</v>
      </c>
      <c r="BF12" s="38" t="s">
        <v>181</v>
      </c>
      <c r="BG12" s="38">
        <v>1</v>
      </c>
      <c r="BH12" s="38">
        <v>0</v>
      </c>
      <c r="BI12" s="38">
        <v>0</v>
      </c>
      <c r="BJ12" s="38" t="s">
        <v>181</v>
      </c>
      <c r="BK12" s="38" t="s">
        <v>181</v>
      </c>
      <c r="BL12" s="38">
        <v>1</v>
      </c>
      <c r="BM12" s="38">
        <v>1</v>
      </c>
      <c r="BN12" s="38" t="s">
        <v>181</v>
      </c>
      <c r="BO12" s="38">
        <v>1</v>
      </c>
      <c r="BP12" s="38">
        <v>1</v>
      </c>
      <c r="BQ12" s="38">
        <v>1</v>
      </c>
      <c r="BR12" s="38">
        <v>1</v>
      </c>
      <c r="BS12" s="38" t="s">
        <v>181</v>
      </c>
      <c r="BT12" s="38" t="s">
        <v>181</v>
      </c>
      <c r="BU12" s="38">
        <v>2</v>
      </c>
      <c r="BV12" s="38">
        <v>2</v>
      </c>
      <c r="BW12" s="38" t="s">
        <v>181</v>
      </c>
      <c r="BX12" s="38">
        <v>0.6629464285714286</v>
      </c>
      <c r="BY12" s="38">
        <v>1</v>
      </c>
      <c r="BZ12" s="38">
        <v>1</v>
      </c>
      <c r="CA12" s="38" t="s">
        <v>181</v>
      </c>
      <c r="CB12" s="38">
        <v>1</v>
      </c>
      <c r="CC12" s="38" t="s">
        <v>181</v>
      </c>
      <c r="CD12" s="38">
        <v>0.9</v>
      </c>
      <c r="CE12" s="38">
        <v>6.1749999999999998</v>
      </c>
      <c r="CF12" s="38">
        <v>1.5629464285714287</v>
      </c>
      <c r="CG12" s="38">
        <v>7.7379464285714281</v>
      </c>
    </row>
    <row r="13" spans="1:85" s="2" customFormat="1" ht="41.4" x14ac:dyDescent="0.3">
      <c r="A13" s="12" t="str">
        <f>VLOOKUP($C13,[1]Results_Esp_vSep1!$A$2:$G$214,4,FALSE)</f>
        <v>Transporte activo / TDM </v>
      </c>
      <c r="B13" s="12" t="str">
        <f>VLOOKUP($C13,[1]Results_Esp_vSep1!$A$2:$G$214,5,FALSE)</f>
        <v>Peatón / Primera última milla </v>
      </c>
      <c r="C13" s="13" t="s">
        <v>201</v>
      </c>
      <c r="D13" s="12" t="str">
        <f>VLOOKUP($C13,[1]Results_Esp_vSep1!$A$2:$G$214,2,FALSE)</f>
        <v>Paso elevado del puente peatonal de Hill St </v>
      </c>
      <c r="E13" s="12" t="str">
        <f>VLOOKUP($C13,[1]Results_Esp_vSep1!$A$2:$G$214,3,FALSE)</f>
        <v>Construir un puente sobre la I-710 y el Río de Los Angeles en Hill St para peatones y ciclistas.   </v>
      </c>
      <c r="F13" s="12">
        <v>15</v>
      </c>
      <c r="G13" s="12" t="s">
        <v>202</v>
      </c>
      <c r="H13" s="12" t="str">
        <f>VLOOKUP($C13,[1]Results_Esp_vSep1!$A$2:$G$214,7,FALSE)</f>
        <v>Long Beach </v>
      </c>
      <c r="I13" s="17" t="s">
        <v>181</v>
      </c>
      <c r="J13" s="17" t="s">
        <v>181</v>
      </c>
      <c r="K13" s="17">
        <v>2</v>
      </c>
      <c r="L13" s="38">
        <v>1.6666666666666667</v>
      </c>
      <c r="M13" s="38" t="s">
        <v>181</v>
      </c>
      <c r="N13" s="38" t="s">
        <v>181</v>
      </c>
      <c r="O13" s="38">
        <v>2</v>
      </c>
      <c r="P13" s="38">
        <v>3</v>
      </c>
      <c r="Q13" s="38">
        <v>3</v>
      </c>
      <c r="R13" s="38">
        <v>2.4</v>
      </c>
      <c r="S13" s="38">
        <v>1</v>
      </c>
      <c r="T13" s="38" t="s">
        <v>181</v>
      </c>
      <c r="U13" s="38" t="s">
        <v>181</v>
      </c>
      <c r="V13" s="38">
        <v>1</v>
      </c>
      <c r="W13" s="38">
        <v>2</v>
      </c>
      <c r="X13" s="38">
        <v>3</v>
      </c>
      <c r="Y13" s="38">
        <v>2</v>
      </c>
      <c r="Z13" s="38">
        <v>1.6714285714285715</v>
      </c>
      <c r="AA13" s="38">
        <v>3</v>
      </c>
      <c r="AB13" s="38">
        <v>3</v>
      </c>
      <c r="AC13" s="38">
        <v>1</v>
      </c>
      <c r="AD13" s="38">
        <v>2</v>
      </c>
      <c r="AE13" s="38" t="s">
        <v>181</v>
      </c>
      <c r="AF13" s="38" t="s">
        <v>182</v>
      </c>
      <c r="AG13" s="38" t="s">
        <v>181</v>
      </c>
      <c r="AH13" s="38">
        <v>2.0089285714285712</v>
      </c>
      <c r="AI13" s="38">
        <v>1</v>
      </c>
      <c r="AJ13" s="38" t="s">
        <v>181</v>
      </c>
      <c r="AK13" s="38">
        <v>0</v>
      </c>
      <c r="AL13" s="38" t="s">
        <v>181</v>
      </c>
      <c r="AM13" s="38">
        <v>1</v>
      </c>
      <c r="AN13" s="38" t="s">
        <v>181</v>
      </c>
      <c r="AO13" s="38" t="s">
        <v>181</v>
      </c>
      <c r="AP13" s="38">
        <v>1</v>
      </c>
      <c r="AQ13" s="38">
        <v>0.6328125</v>
      </c>
      <c r="AR13" s="38" t="s">
        <v>181</v>
      </c>
      <c r="AS13" s="38">
        <v>3</v>
      </c>
      <c r="AT13" s="38">
        <v>1</v>
      </c>
      <c r="AU13" s="38" t="s">
        <v>181</v>
      </c>
      <c r="AV13" s="38">
        <v>2</v>
      </c>
      <c r="AW13" s="38">
        <v>1</v>
      </c>
      <c r="AX13" s="38">
        <v>1</v>
      </c>
      <c r="AY13" s="38">
        <v>1.485714285714286</v>
      </c>
      <c r="AZ13" s="38" t="s">
        <v>181</v>
      </c>
      <c r="BA13" s="38">
        <v>3</v>
      </c>
      <c r="BB13" s="38" t="s">
        <v>181</v>
      </c>
      <c r="BC13" s="38">
        <v>3</v>
      </c>
      <c r="BD13" s="38">
        <v>2</v>
      </c>
      <c r="BE13" s="38" t="s">
        <v>181</v>
      </c>
      <c r="BF13" s="38" t="s">
        <v>181</v>
      </c>
      <c r="BG13" s="38">
        <v>2</v>
      </c>
      <c r="BH13" s="38">
        <v>3</v>
      </c>
      <c r="BI13" s="38">
        <v>3</v>
      </c>
      <c r="BJ13" s="38" t="s">
        <v>181</v>
      </c>
      <c r="BK13" s="38" t="s">
        <v>181</v>
      </c>
      <c r="BL13" s="38">
        <v>2</v>
      </c>
      <c r="BM13" s="38">
        <v>2</v>
      </c>
      <c r="BN13" s="38" t="s">
        <v>181</v>
      </c>
      <c r="BO13" s="38">
        <v>2</v>
      </c>
      <c r="BP13" s="38">
        <v>1</v>
      </c>
      <c r="BQ13" s="38">
        <v>3</v>
      </c>
      <c r="BR13" s="38">
        <v>1</v>
      </c>
      <c r="BS13" s="38">
        <v>0</v>
      </c>
      <c r="BT13" s="38" t="s">
        <v>181</v>
      </c>
      <c r="BU13" s="38">
        <v>2</v>
      </c>
      <c r="BV13" s="38">
        <v>2</v>
      </c>
      <c r="BW13" s="38" t="s">
        <v>181</v>
      </c>
      <c r="BX13" s="38">
        <v>1.8513888888888892</v>
      </c>
      <c r="BY13" s="38">
        <v>1</v>
      </c>
      <c r="BZ13" s="38">
        <v>2</v>
      </c>
      <c r="CA13" s="38">
        <v>0</v>
      </c>
      <c r="CB13" s="38">
        <v>1</v>
      </c>
      <c r="CC13" s="38" t="s">
        <v>181</v>
      </c>
      <c r="CD13" s="38">
        <v>0.9</v>
      </c>
      <c r="CE13" s="38">
        <v>9.865550595238096</v>
      </c>
      <c r="CF13" s="38">
        <v>2.7513888888888891</v>
      </c>
      <c r="CG13" s="38">
        <v>12.616939484126984</v>
      </c>
    </row>
    <row r="14" spans="1:85" s="2" customFormat="1" ht="55.2" x14ac:dyDescent="0.3">
      <c r="A14" s="12" t="str">
        <f>VLOOKUP($C14,[1]Results_Esp_vSep1!$A$2:$G$214,4,FALSE)</f>
        <v>Transporte activo / TDM </v>
      </c>
      <c r="B14" s="12" t="str">
        <f>VLOOKUP($C14,[1]Results_Esp_vSep1!$A$2:$G$214,5,FALSE)</f>
        <v>Seguridad y servicios </v>
      </c>
      <c r="C14" s="13" t="s">
        <v>203</v>
      </c>
      <c r="D14" s="12" t="str">
        <f>VLOOKUP($C14,[1]Results_Esp_vSep1!$A$2:$G$214,2,FALSE)</f>
        <v>Mejoras en los cruces de peatones </v>
      </c>
      <c r="E14" s="12" t="str">
        <f>VLOOKUP($C14,[1]Results_Esp_vSep1!$A$2:$G$214,3,FALSE)</f>
        <v xml:space="preserve">Proporcionar mejoras en los cruces de peatones (botones peatonales, señalización e infraestructura eléctrica) en las intersecciones Rosewood/Abbott, Mallison/Abbott, Long Beach/Tecumseh, Imperial/Ruth y Atlantic/Brewster. (Fase 1) </v>
      </c>
      <c r="F14" s="12">
        <v>27</v>
      </c>
      <c r="G14" s="12" t="s">
        <v>204</v>
      </c>
      <c r="H14" s="12" t="str">
        <f>VLOOKUP($C14,[1]Results_Esp_vSep1!$A$2:$G$214,7,FALSE)</f>
        <v>Lynwood </v>
      </c>
      <c r="I14" s="17" t="s">
        <v>181</v>
      </c>
      <c r="J14" s="17" t="s">
        <v>181</v>
      </c>
      <c r="K14" s="17">
        <v>1</v>
      </c>
      <c r="L14" s="38">
        <v>0.83333333333333337</v>
      </c>
      <c r="M14" s="38" t="s">
        <v>181</v>
      </c>
      <c r="N14" s="38" t="s">
        <v>181</v>
      </c>
      <c r="O14" s="38">
        <v>1</v>
      </c>
      <c r="P14" s="38">
        <v>1</v>
      </c>
      <c r="Q14" s="38">
        <v>1</v>
      </c>
      <c r="R14" s="38">
        <v>0.9</v>
      </c>
      <c r="S14" s="38">
        <v>1</v>
      </c>
      <c r="T14" s="38" t="s">
        <v>181</v>
      </c>
      <c r="U14" s="38" t="s">
        <v>181</v>
      </c>
      <c r="V14" s="38">
        <v>1</v>
      </c>
      <c r="W14" s="38">
        <v>1</v>
      </c>
      <c r="X14" s="38">
        <v>1</v>
      </c>
      <c r="Y14" s="38">
        <v>1</v>
      </c>
      <c r="Z14" s="38">
        <v>0.9285714285714286</v>
      </c>
      <c r="AA14" s="38" t="s">
        <v>182</v>
      </c>
      <c r="AB14" s="38">
        <v>1</v>
      </c>
      <c r="AC14" s="38">
        <v>1</v>
      </c>
      <c r="AD14" s="38">
        <v>2</v>
      </c>
      <c r="AE14" s="38" t="s">
        <v>181</v>
      </c>
      <c r="AF14" s="38">
        <v>3</v>
      </c>
      <c r="AG14" s="38">
        <v>1</v>
      </c>
      <c r="AH14" s="38">
        <v>1.485714285714286</v>
      </c>
      <c r="AI14" s="38">
        <v>2</v>
      </c>
      <c r="AJ14" s="38" t="s">
        <v>181</v>
      </c>
      <c r="AK14" s="38" t="s">
        <v>181</v>
      </c>
      <c r="AL14" s="38" t="s">
        <v>181</v>
      </c>
      <c r="AM14" s="38">
        <v>0</v>
      </c>
      <c r="AN14" s="38" t="s">
        <v>181</v>
      </c>
      <c r="AO14" s="38" t="s">
        <v>181</v>
      </c>
      <c r="AP14" s="38">
        <v>2</v>
      </c>
      <c r="AQ14" s="38">
        <v>1.0833333333333333</v>
      </c>
      <c r="AR14" s="38" t="s">
        <v>181</v>
      </c>
      <c r="AS14" s="38">
        <v>3</v>
      </c>
      <c r="AT14" s="38">
        <v>1</v>
      </c>
      <c r="AU14" s="38" t="s">
        <v>181</v>
      </c>
      <c r="AV14" s="38">
        <v>1</v>
      </c>
      <c r="AW14" s="38">
        <v>1</v>
      </c>
      <c r="AX14" s="38">
        <v>1</v>
      </c>
      <c r="AY14" s="38">
        <v>1.2999999999999998</v>
      </c>
      <c r="AZ14" s="38" t="s">
        <v>181</v>
      </c>
      <c r="BA14" s="38">
        <v>2</v>
      </c>
      <c r="BB14" s="38" t="s">
        <v>181</v>
      </c>
      <c r="BC14" s="38">
        <v>2</v>
      </c>
      <c r="BD14" s="38">
        <v>2</v>
      </c>
      <c r="BE14" s="38" t="s">
        <v>181</v>
      </c>
      <c r="BF14" s="38" t="s">
        <v>181</v>
      </c>
      <c r="BG14" s="38">
        <v>2</v>
      </c>
      <c r="BH14" s="38">
        <v>2</v>
      </c>
      <c r="BI14" s="38">
        <v>2</v>
      </c>
      <c r="BJ14" s="38" t="s">
        <v>181</v>
      </c>
      <c r="BK14" s="38" t="s">
        <v>181</v>
      </c>
      <c r="BL14" s="38">
        <v>2</v>
      </c>
      <c r="BM14" s="38">
        <v>2</v>
      </c>
      <c r="BN14" s="38" t="s">
        <v>181</v>
      </c>
      <c r="BO14" s="38" t="s">
        <v>181</v>
      </c>
      <c r="BP14" s="38">
        <v>2</v>
      </c>
      <c r="BQ14" s="38">
        <v>2</v>
      </c>
      <c r="BR14" s="38">
        <v>1</v>
      </c>
      <c r="BS14" s="38" t="s">
        <v>181</v>
      </c>
      <c r="BT14" s="38" t="s">
        <v>181</v>
      </c>
      <c r="BU14" s="38" t="s">
        <v>181</v>
      </c>
      <c r="BV14" s="38">
        <v>2</v>
      </c>
      <c r="BW14" s="38" t="s">
        <v>181</v>
      </c>
      <c r="BX14" s="38">
        <v>1.6770833333333333</v>
      </c>
      <c r="BY14" s="38">
        <v>1</v>
      </c>
      <c r="BZ14" s="38">
        <v>1</v>
      </c>
      <c r="CA14" s="38" t="s">
        <v>181</v>
      </c>
      <c r="CB14" s="38">
        <v>1</v>
      </c>
      <c r="CC14" s="38" t="s">
        <v>181</v>
      </c>
      <c r="CD14" s="38">
        <v>0.9</v>
      </c>
      <c r="CE14" s="38">
        <v>6.5309523809523808</v>
      </c>
      <c r="CF14" s="38">
        <v>2.5770833333333334</v>
      </c>
      <c r="CG14" s="38">
        <v>9.1080357142857142</v>
      </c>
    </row>
    <row r="15" spans="1:85" s="2" customFormat="1" ht="41.4" x14ac:dyDescent="0.3">
      <c r="A15" s="12" t="str">
        <f>VLOOKUP($C15,[1]Results_Esp_vSep1!$A$2:$G$214,4,FALSE)</f>
        <v>Transporte activo / TDM </v>
      </c>
      <c r="B15" s="12" t="str">
        <f>VLOOKUP($C15,[1]Results_Esp_vSep1!$A$2:$G$214,5,FALSE)</f>
        <v>Peatón / Primera última milla </v>
      </c>
      <c r="C15" s="13" t="s">
        <v>205</v>
      </c>
      <c r="D15" s="12" t="str">
        <f>VLOOKUP($C15,[1]Results_Esp_vSep1!$A$2:$G$214,2,FALSE)</f>
        <v>Mejoras del plan maestro para peatones y ciclistas </v>
      </c>
      <c r="E15" s="12" t="str">
        <f>VLOOKUP($C15,[1]Results_Esp_vSep1!$A$2:$G$214,3,FALSE)</f>
        <v>Proporcionar mejoras en las instalaciones peatonales. Proporcionar rutas seguras para los ciclistas. (Varios lugares dentro de la ciudad de Maywood según el plan maestro de la ciudad). </v>
      </c>
      <c r="F15" s="12">
        <v>16</v>
      </c>
      <c r="G15" s="12" t="s">
        <v>206</v>
      </c>
      <c r="H15" s="12" t="str">
        <f>VLOOKUP($C15,[1]Results_Esp_vSep1!$A$2:$G$214,7,FALSE)</f>
        <v>Maywood </v>
      </c>
      <c r="I15" s="17" t="s">
        <v>181</v>
      </c>
      <c r="J15" s="17" t="s">
        <v>181</v>
      </c>
      <c r="K15" s="17">
        <v>2</v>
      </c>
      <c r="L15" s="38">
        <v>1.6666666666666667</v>
      </c>
      <c r="M15" s="38" t="s">
        <v>181</v>
      </c>
      <c r="N15" s="38" t="s">
        <v>181</v>
      </c>
      <c r="O15" s="38">
        <v>2</v>
      </c>
      <c r="P15" s="38">
        <v>3</v>
      </c>
      <c r="Q15" s="38">
        <v>3</v>
      </c>
      <c r="R15" s="38">
        <v>2.4</v>
      </c>
      <c r="S15" s="38">
        <v>1</v>
      </c>
      <c r="T15" s="38" t="s">
        <v>181</v>
      </c>
      <c r="U15" s="38" t="s">
        <v>181</v>
      </c>
      <c r="V15" s="38">
        <v>2</v>
      </c>
      <c r="W15" s="38">
        <v>2</v>
      </c>
      <c r="X15" s="38">
        <v>1</v>
      </c>
      <c r="Y15" s="38">
        <v>3</v>
      </c>
      <c r="Z15" s="38">
        <v>1.6714285714285715</v>
      </c>
      <c r="AA15" s="38">
        <v>3</v>
      </c>
      <c r="AB15" s="38">
        <v>3</v>
      </c>
      <c r="AC15" s="38">
        <v>1</v>
      </c>
      <c r="AD15" s="38">
        <v>2</v>
      </c>
      <c r="AE15" s="38" t="s">
        <v>181</v>
      </c>
      <c r="AF15" s="38">
        <v>3</v>
      </c>
      <c r="AG15" s="38">
        <v>2</v>
      </c>
      <c r="AH15" s="38">
        <v>2.25</v>
      </c>
      <c r="AI15" s="38">
        <v>3</v>
      </c>
      <c r="AJ15" s="38" t="s">
        <v>181</v>
      </c>
      <c r="AK15" s="38">
        <v>0</v>
      </c>
      <c r="AL15" s="38" t="s">
        <v>181</v>
      </c>
      <c r="AM15" s="38">
        <v>0</v>
      </c>
      <c r="AN15" s="38" t="s">
        <v>181</v>
      </c>
      <c r="AO15" s="38" t="s">
        <v>181</v>
      </c>
      <c r="AP15" s="38">
        <v>2</v>
      </c>
      <c r="AQ15" s="38">
        <v>1.015625</v>
      </c>
      <c r="AR15" s="38" t="s">
        <v>181</v>
      </c>
      <c r="AS15" s="38">
        <v>3</v>
      </c>
      <c r="AT15" s="38">
        <v>1</v>
      </c>
      <c r="AU15" s="38">
        <v>1</v>
      </c>
      <c r="AV15" s="38">
        <v>1</v>
      </c>
      <c r="AW15" s="38">
        <v>2</v>
      </c>
      <c r="AX15" s="38">
        <v>2</v>
      </c>
      <c r="AY15" s="38">
        <v>1.6071428571428572</v>
      </c>
      <c r="AZ15" s="38" t="s">
        <v>181</v>
      </c>
      <c r="BA15" s="38">
        <v>3</v>
      </c>
      <c r="BB15" s="38" t="s">
        <v>181</v>
      </c>
      <c r="BC15" s="38">
        <v>3</v>
      </c>
      <c r="BD15" s="38">
        <v>2</v>
      </c>
      <c r="BE15" s="38" t="s">
        <v>181</v>
      </c>
      <c r="BF15" s="38" t="s">
        <v>181</v>
      </c>
      <c r="BG15" s="38">
        <v>3</v>
      </c>
      <c r="BH15" s="38">
        <v>3</v>
      </c>
      <c r="BI15" s="38">
        <v>2</v>
      </c>
      <c r="BJ15" s="38" t="s">
        <v>181</v>
      </c>
      <c r="BK15" s="38" t="s">
        <v>181</v>
      </c>
      <c r="BL15" s="38">
        <v>3</v>
      </c>
      <c r="BM15" s="38">
        <v>3</v>
      </c>
      <c r="BN15" s="38" t="s">
        <v>181</v>
      </c>
      <c r="BO15" s="38">
        <v>3</v>
      </c>
      <c r="BP15" s="38">
        <v>1</v>
      </c>
      <c r="BQ15" s="38">
        <v>3</v>
      </c>
      <c r="BR15" s="38">
        <v>1</v>
      </c>
      <c r="BS15" s="38">
        <v>0</v>
      </c>
      <c r="BT15" s="38" t="s">
        <v>181</v>
      </c>
      <c r="BU15" s="38">
        <v>1</v>
      </c>
      <c r="BV15" s="38">
        <v>2</v>
      </c>
      <c r="BW15" s="38" t="s">
        <v>181</v>
      </c>
      <c r="BX15" s="38">
        <v>1.9708333333333334</v>
      </c>
      <c r="BY15" s="38">
        <v>1</v>
      </c>
      <c r="BZ15" s="38">
        <v>2</v>
      </c>
      <c r="CA15" s="38">
        <v>0</v>
      </c>
      <c r="CB15" s="38">
        <v>1</v>
      </c>
      <c r="CC15" s="38" t="s">
        <v>181</v>
      </c>
      <c r="CD15" s="38">
        <v>0.9</v>
      </c>
      <c r="CE15" s="38">
        <v>10.610863095238095</v>
      </c>
      <c r="CF15" s="38">
        <v>2.8708333333333336</v>
      </c>
      <c r="CG15" s="38">
        <v>13.481696428571428</v>
      </c>
    </row>
    <row r="16" spans="1:85" s="2" customFormat="1" ht="55.2" x14ac:dyDescent="0.3">
      <c r="A16" s="12" t="str">
        <f>VLOOKUP($C16,[1]Results_Esp_vSep1!$A$2:$G$214,4,FALSE)</f>
        <v>Transporte activo / TDM </v>
      </c>
      <c r="B16" s="12" t="str">
        <f>VLOOKUP($C16,[1]Results_Esp_vSep1!$A$2:$G$214,5,FALSE)</f>
        <v>Rutas en bicicleta / Instalaciones </v>
      </c>
      <c r="C16" s="13" t="s">
        <v>207</v>
      </c>
      <c r="D16" s="12" t="str">
        <f>VLOOKUP($C16,[1]Results_Esp_vSep1!$A$2:$G$214,2,FALSE)</f>
        <v>West Santa Ana Branch sendero ciclista y peatonal </v>
      </c>
      <c r="E16" s="12" t="str">
        <f>VLOOKUP($C16,[1]Results_Esp_vSep1!$A$2:$G$214,3,FALSE)</f>
        <v>Ejecutar las fases 1-4 del sendero ciclista y peatonal (clase I) a lo largo del derecho de paso del ferrocarril entre el Río LA y Sommerset. Incluye iluminación, cercas, paisajismo, balizas intermitentes, granito descompuesto, rampas de acera ADA y mobiliario urbano. </v>
      </c>
      <c r="F16" s="12">
        <v>5</v>
      </c>
      <c r="G16" s="12" t="s">
        <v>208</v>
      </c>
      <c r="H16" s="12" t="str">
        <f>VLOOKUP($C16,[1]Results_Esp_vSep1!$A$2:$G$214,7,FALSE)</f>
        <v>Múltiples jurisdicciones </v>
      </c>
      <c r="I16" s="17" t="s">
        <v>181</v>
      </c>
      <c r="J16" s="17" t="s">
        <v>181</v>
      </c>
      <c r="K16" s="17">
        <v>3</v>
      </c>
      <c r="L16" s="38">
        <v>2.5</v>
      </c>
      <c r="M16" s="38" t="s">
        <v>181</v>
      </c>
      <c r="N16" s="38" t="s">
        <v>181</v>
      </c>
      <c r="O16" s="38">
        <v>3</v>
      </c>
      <c r="P16" s="38">
        <v>3</v>
      </c>
      <c r="Q16" s="38">
        <v>3</v>
      </c>
      <c r="R16" s="38">
        <v>2.7</v>
      </c>
      <c r="S16" s="38">
        <v>1</v>
      </c>
      <c r="T16" s="38" t="s">
        <v>181</v>
      </c>
      <c r="U16" s="38" t="s">
        <v>181</v>
      </c>
      <c r="V16" s="38">
        <v>1</v>
      </c>
      <c r="W16" s="38">
        <v>2</v>
      </c>
      <c r="X16" s="38">
        <v>3</v>
      </c>
      <c r="Y16" s="38">
        <v>3</v>
      </c>
      <c r="Z16" s="38">
        <v>1.8571428571428572</v>
      </c>
      <c r="AA16" s="38">
        <v>3</v>
      </c>
      <c r="AB16" s="38">
        <v>3</v>
      </c>
      <c r="AC16" s="38">
        <v>3</v>
      </c>
      <c r="AD16" s="38">
        <v>2</v>
      </c>
      <c r="AE16" s="38" t="s">
        <v>181</v>
      </c>
      <c r="AF16" s="38" t="s">
        <v>182</v>
      </c>
      <c r="AG16" s="38">
        <v>1</v>
      </c>
      <c r="AH16" s="38">
        <v>2.2285714285714282</v>
      </c>
      <c r="AI16" s="38">
        <v>2</v>
      </c>
      <c r="AJ16" s="38" t="s">
        <v>181</v>
      </c>
      <c r="AK16" s="38">
        <v>1</v>
      </c>
      <c r="AL16" s="38" t="s">
        <v>181</v>
      </c>
      <c r="AM16" s="38">
        <v>0</v>
      </c>
      <c r="AN16" s="38">
        <v>1</v>
      </c>
      <c r="AO16" s="38">
        <v>1</v>
      </c>
      <c r="AP16" s="38">
        <v>3</v>
      </c>
      <c r="AQ16" s="38">
        <v>1.2083333333333333</v>
      </c>
      <c r="AR16" s="38" t="s">
        <v>181</v>
      </c>
      <c r="AS16" s="38">
        <v>3</v>
      </c>
      <c r="AT16" s="38">
        <v>1</v>
      </c>
      <c r="AU16" s="38" t="s">
        <v>181</v>
      </c>
      <c r="AV16" s="38">
        <v>1</v>
      </c>
      <c r="AW16" s="38">
        <v>1</v>
      </c>
      <c r="AX16" s="38">
        <v>1</v>
      </c>
      <c r="AY16" s="38">
        <v>1.2999999999999998</v>
      </c>
      <c r="AZ16" s="38" t="s">
        <v>181</v>
      </c>
      <c r="BA16" s="38">
        <v>1</v>
      </c>
      <c r="BB16" s="38" t="s">
        <v>181</v>
      </c>
      <c r="BC16" s="38">
        <v>1</v>
      </c>
      <c r="BD16" s="38">
        <v>1</v>
      </c>
      <c r="BE16" s="38" t="s">
        <v>181</v>
      </c>
      <c r="BF16" s="38" t="s">
        <v>181</v>
      </c>
      <c r="BG16" s="38">
        <v>1</v>
      </c>
      <c r="BH16" s="38">
        <v>2</v>
      </c>
      <c r="BI16" s="38">
        <v>3</v>
      </c>
      <c r="BJ16" s="38">
        <v>1</v>
      </c>
      <c r="BK16" s="38" t="s">
        <v>181</v>
      </c>
      <c r="BL16" s="38">
        <v>1</v>
      </c>
      <c r="BM16" s="38">
        <v>1</v>
      </c>
      <c r="BN16" s="38" t="s">
        <v>181</v>
      </c>
      <c r="BO16" s="38">
        <v>3</v>
      </c>
      <c r="BP16" s="38">
        <v>3</v>
      </c>
      <c r="BQ16" s="38">
        <v>3</v>
      </c>
      <c r="BR16" s="38">
        <v>2</v>
      </c>
      <c r="BS16" s="38">
        <v>1</v>
      </c>
      <c r="BT16" s="38" t="s">
        <v>181</v>
      </c>
      <c r="BU16" s="38">
        <v>2</v>
      </c>
      <c r="BV16" s="38">
        <v>2</v>
      </c>
      <c r="BW16" s="38" t="s">
        <v>181</v>
      </c>
      <c r="BX16" s="38">
        <v>1.6041666666666665</v>
      </c>
      <c r="BY16" s="38">
        <v>1</v>
      </c>
      <c r="BZ16" s="38">
        <v>3</v>
      </c>
      <c r="CA16" s="38">
        <v>2</v>
      </c>
      <c r="CB16" s="38">
        <v>1</v>
      </c>
      <c r="CC16" s="38" t="s">
        <v>181</v>
      </c>
      <c r="CD16" s="38">
        <v>1.6625000000000001</v>
      </c>
      <c r="CE16" s="38">
        <v>11.794047619047618</v>
      </c>
      <c r="CF16" s="38">
        <v>3.2666666666666666</v>
      </c>
      <c r="CG16" s="38">
        <v>15.060714285714283</v>
      </c>
    </row>
    <row r="17" spans="1:85" s="2" customFormat="1" ht="41.4" x14ac:dyDescent="0.3">
      <c r="A17" s="12" t="str">
        <f>VLOOKUP($C17,[1]Results_Esp_vSep1!$A$2:$G$214,4,FALSE)</f>
        <v>Transporte activo / TDM </v>
      </c>
      <c r="B17" s="12" t="str">
        <f>VLOOKUP($C17,[1]Results_Esp_vSep1!$A$2:$G$214,5,FALSE)</f>
        <v>Peatón / Primera última milla </v>
      </c>
      <c r="C17" s="13" t="s">
        <v>209</v>
      </c>
      <c r="D17" s="12" t="str">
        <f>VLOOKUP($C17,[1]Results_Esp_vSep1!$A$2:$G$214,2,FALSE)</f>
        <v>Camino peatonal de Walnut </v>
      </c>
      <c r="E17" s="12" t="str">
        <f>VLOOKUP($C17,[1]Results_Esp_vSep1!$A$2:$G$214,3,FALSE)</f>
        <v>Proporcionar una senda peatonal a lo largo de 25th St desde el oeste de Walnut Av hasta Gundry Av. </v>
      </c>
      <c r="F17" s="12">
        <v>17</v>
      </c>
      <c r="G17" s="12" t="s">
        <v>208</v>
      </c>
      <c r="H17" s="12" t="str">
        <f>VLOOKUP($C17,[1]Results_Esp_vSep1!$A$2:$G$214,7,FALSE)</f>
        <v>Signal Hill </v>
      </c>
      <c r="I17" s="17" t="s">
        <v>181</v>
      </c>
      <c r="J17" s="17" t="s">
        <v>181</v>
      </c>
      <c r="K17" s="17">
        <v>2</v>
      </c>
      <c r="L17" s="38">
        <v>1.6666666666666667</v>
      </c>
      <c r="M17" s="38" t="s">
        <v>181</v>
      </c>
      <c r="N17" s="38" t="s">
        <v>181</v>
      </c>
      <c r="O17" s="38">
        <v>2</v>
      </c>
      <c r="P17" s="38">
        <v>3</v>
      </c>
      <c r="Q17" s="38">
        <v>1</v>
      </c>
      <c r="R17" s="38">
        <v>1.8</v>
      </c>
      <c r="S17" s="38">
        <v>1</v>
      </c>
      <c r="T17" s="38" t="s">
        <v>181</v>
      </c>
      <c r="U17" s="38" t="s">
        <v>181</v>
      </c>
      <c r="V17" s="38">
        <v>1</v>
      </c>
      <c r="W17" s="38">
        <v>2</v>
      </c>
      <c r="X17" s="38">
        <v>3</v>
      </c>
      <c r="Y17" s="38">
        <v>2</v>
      </c>
      <c r="Z17" s="38">
        <v>1.6714285714285715</v>
      </c>
      <c r="AA17" s="38" t="s">
        <v>182</v>
      </c>
      <c r="AB17" s="38">
        <v>3</v>
      </c>
      <c r="AC17" s="38">
        <v>1</v>
      </c>
      <c r="AD17" s="38" t="s">
        <v>182</v>
      </c>
      <c r="AE17" s="38" t="s">
        <v>181</v>
      </c>
      <c r="AF17" s="38" t="s">
        <v>182</v>
      </c>
      <c r="AG17" s="38">
        <v>1</v>
      </c>
      <c r="AH17" s="38">
        <v>1.4285714285714286</v>
      </c>
      <c r="AI17" s="38">
        <v>2</v>
      </c>
      <c r="AJ17" s="38" t="s">
        <v>181</v>
      </c>
      <c r="AK17" s="38">
        <v>0</v>
      </c>
      <c r="AL17" s="38" t="s">
        <v>181</v>
      </c>
      <c r="AM17" s="38">
        <v>0</v>
      </c>
      <c r="AN17" s="38" t="s">
        <v>181</v>
      </c>
      <c r="AO17" s="38" t="s">
        <v>181</v>
      </c>
      <c r="AP17" s="38">
        <v>2</v>
      </c>
      <c r="AQ17" s="38">
        <v>0.8125</v>
      </c>
      <c r="AR17" s="38" t="s">
        <v>181</v>
      </c>
      <c r="AS17" s="38">
        <v>3</v>
      </c>
      <c r="AT17" s="38">
        <v>1</v>
      </c>
      <c r="AU17" s="38">
        <v>1</v>
      </c>
      <c r="AV17" s="38">
        <v>2</v>
      </c>
      <c r="AW17" s="38">
        <v>1</v>
      </c>
      <c r="AX17" s="38">
        <v>0</v>
      </c>
      <c r="AY17" s="38">
        <v>1.2380952380952381</v>
      </c>
      <c r="AZ17" s="38" t="s">
        <v>181</v>
      </c>
      <c r="BA17" s="38">
        <v>0</v>
      </c>
      <c r="BB17" s="38" t="s">
        <v>181</v>
      </c>
      <c r="BC17" s="38">
        <v>0</v>
      </c>
      <c r="BD17" s="38">
        <v>0</v>
      </c>
      <c r="BE17" s="38" t="s">
        <v>181</v>
      </c>
      <c r="BF17" s="38" t="s">
        <v>181</v>
      </c>
      <c r="BG17" s="38">
        <v>0</v>
      </c>
      <c r="BH17" s="38">
        <v>0</v>
      </c>
      <c r="BI17" s="38">
        <v>1</v>
      </c>
      <c r="BJ17" s="38" t="s">
        <v>181</v>
      </c>
      <c r="BK17" s="38" t="s">
        <v>181</v>
      </c>
      <c r="BL17" s="38">
        <v>0</v>
      </c>
      <c r="BM17" s="38">
        <v>0</v>
      </c>
      <c r="BN17" s="38" t="s">
        <v>181</v>
      </c>
      <c r="BO17" s="38" t="s">
        <v>181</v>
      </c>
      <c r="BP17" s="38">
        <v>1</v>
      </c>
      <c r="BQ17" s="38">
        <v>1</v>
      </c>
      <c r="BR17" s="38">
        <v>1</v>
      </c>
      <c r="BS17" s="38">
        <v>0</v>
      </c>
      <c r="BT17" s="38" t="s">
        <v>181</v>
      </c>
      <c r="BU17" s="38">
        <v>1</v>
      </c>
      <c r="BV17" s="38">
        <v>2</v>
      </c>
      <c r="BW17" s="38" t="s">
        <v>181</v>
      </c>
      <c r="BX17" s="38">
        <v>0.40625</v>
      </c>
      <c r="BY17" s="38">
        <v>1</v>
      </c>
      <c r="BZ17" s="38">
        <v>1</v>
      </c>
      <c r="CA17" s="38">
        <v>0</v>
      </c>
      <c r="CB17" s="38">
        <v>1</v>
      </c>
      <c r="CC17" s="38" t="s">
        <v>181</v>
      </c>
      <c r="CD17" s="38">
        <v>0.67500000000000004</v>
      </c>
      <c r="CE17" s="38">
        <v>8.6172619047619055</v>
      </c>
      <c r="CF17" s="38">
        <v>1.08125</v>
      </c>
      <c r="CG17" s="38">
        <v>9.6985119047619062</v>
      </c>
    </row>
    <row r="18" spans="1:85" s="2" customFormat="1" ht="41.4" x14ac:dyDescent="0.3">
      <c r="A18" s="12" t="str">
        <f>VLOOKUP($C18,[1]Results_Esp_vSep1!$A$2:$G$214,4,FALSE)</f>
        <v>Transporte activo / TDM </v>
      </c>
      <c r="B18" s="12" t="str">
        <f>VLOOKUP($C18,[1]Results_Esp_vSep1!$A$2:$G$214,5,FALSE)</f>
        <v>Rutas en bicicleta / Instalaciones </v>
      </c>
      <c r="C18" s="13" t="s">
        <v>210</v>
      </c>
      <c r="D18" s="12" t="str">
        <f>VLOOKUP($C18,[1]Results_Esp_vSep1!$A$2:$G$214,2,FALSE)</f>
        <v>Proyecto de instalaciones para bicicletas y peatones en Randolph St </v>
      </c>
      <c r="E18" s="12" t="str">
        <f>VLOOKUP($C18,[1]Results_Esp_vSep1!$A$2:$G$214,3,FALSE)</f>
        <v>Este proyecto implicaría la construcción de instalaciones para bicicletas y peatones en Randolph St desde District Bl hasta el sistema de senderos del Río Los Angeles. </v>
      </c>
      <c r="F18" s="12">
        <v>6</v>
      </c>
      <c r="G18" s="12" t="s">
        <v>211</v>
      </c>
      <c r="H18" s="12" t="str">
        <f>VLOOKUP($C18,[1]Results_Esp_vSep1!$A$2:$G$214,7,FALSE)</f>
        <v>Maywood </v>
      </c>
      <c r="I18" s="17" t="s">
        <v>181</v>
      </c>
      <c r="J18" s="17" t="s">
        <v>181</v>
      </c>
      <c r="K18" s="17">
        <v>1</v>
      </c>
      <c r="L18" s="38">
        <v>0.83333333333333337</v>
      </c>
      <c r="M18" s="38" t="s">
        <v>181</v>
      </c>
      <c r="N18" s="38" t="s">
        <v>181</v>
      </c>
      <c r="O18" s="38">
        <v>1</v>
      </c>
      <c r="P18" s="38">
        <v>2</v>
      </c>
      <c r="Q18" s="38">
        <v>3</v>
      </c>
      <c r="R18" s="38">
        <v>1.8</v>
      </c>
      <c r="S18" s="38">
        <v>1</v>
      </c>
      <c r="T18" s="38" t="s">
        <v>181</v>
      </c>
      <c r="U18" s="38" t="s">
        <v>181</v>
      </c>
      <c r="V18" s="38">
        <v>1</v>
      </c>
      <c r="W18" s="38">
        <v>2</v>
      </c>
      <c r="X18" s="38">
        <v>3</v>
      </c>
      <c r="Y18" s="38">
        <v>3</v>
      </c>
      <c r="Z18" s="38">
        <v>1.8571428571428572</v>
      </c>
      <c r="AA18" s="38">
        <v>2</v>
      </c>
      <c r="AB18" s="38">
        <v>2</v>
      </c>
      <c r="AC18" s="38">
        <v>1</v>
      </c>
      <c r="AD18" s="38">
        <v>2</v>
      </c>
      <c r="AE18" s="38" t="s">
        <v>181</v>
      </c>
      <c r="AF18" s="38" t="s">
        <v>182</v>
      </c>
      <c r="AG18" s="38">
        <v>2</v>
      </c>
      <c r="AH18" s="38">
        <v>1.6714285714285715</v>
      </c>
      <c r="AI18" s="38">
        <v>1</v>
      </c>
      <c r="AJ18" s="38" t="s">
        <v>181</v>
      </c>
      <c r="AK18" s="38">
        <v>0</v>
      </c>
      <c r="AL18" s="38" t="s">
        <v>181</v>
      </c>
      <c r="AM18" s="38">
        <v>0</v>
      </c>
      <c r="AN18" s="38" t="s">
        <v>181</v>
      </c>
      <c r="AO18" s="38" t="s">
        <v>181</v>
      </c>
      <c r="AP18" s="38">
        <v>2</v>
      </c>
      <c r="AQ18" s="38">
        <v>0.609375</v>
      </c>
      <c r="AR18" s="38" t="s">
        <v>181</v>
      </c>
      <c r="AS18" s="38">
        <v>3</v>
      </c>
      <c r="AT18" s="38">
        <v>1</v>
      </c>
      <c r="AU18" s="38" t="s">
        <v>181</v>
      </c>
      <c r="AV18" s="38">
        <v>3</v>
      </c>
      <c r="AW18" s="38">
        <v>1</v>
      </c>
      <c r="AX18" s="38">
        <v>1</v>
      </c>
      <c r="AY18" s="38">
        <v>1.6714285714285715</v>
      </c>
      <c r="AZ18" s="38" t="s">
        <v>181</v>
      </c>
      <c r="BA18" s="38">
        <v>2</v>
      </c>
      <c r="BB18" s="38" t="s">
        <v>181</v>
      </c>
      <c r="BC18" s="38">
        <v>2</v>
      </c>
      <c r="BD18" s="38">
        <v>2</v>
      </c>
      <c r="BE18" s="38" t="s">
        <v>181</v>
      </c>
      <c r="BF18" s="38" t="s">
        <v>181</v>
      </c>
      <c r="BG18" s="38">
        <v>2</v>
      </c>
      <c r="BH18" s="38">
        <v>3</v>
      </c>
      <c r="BI18" s="38">
        <v>3</v>
      </c>
      <c r="BJ18" s="38" t="s">
        <v>181</v>
      </c>
      <c r="BK18" s="38" t="s">
        <v>181</v>
      </c>
      <c r="BL18" s="38">
        <v>2</v>
      </c>
      <c r="BM18" s="38">
        <v>2</v>
      </c>
      <c r="BN18" s="38" t="s">
        <v>181</v>
      </c>
      <c r="BO18" s="38">
        <v>3</v>
      </c>
      <c r="BP18" s="38">
        <v>1</v>
      </c>
      <c r="BQ18" s="38">
        <v>1</v>
      </c>
      <c r="BR18" s="38">
        <v>1</v>
      </c>
      <c r="BS18" s="38">
        <v>0</v>
      </c>
      <c r="BT18" s="38" t="s">
        <v>181</v>
      </c>
      <c r="BU18" s="38">
        <v>2</v>
      </c>
      <c r="BV18" s="38">
        <v>2</v>
      </c>
      <c r="BW18" s="38" t="s">
        <v>181</v>
      </c>
      <c r="BX18" s="38">
        <v>1.6722222222222221</v>
      </c>
      <c r="BY18" s="38">
        <v>1</v>
      </c>
      <c r="BZ18" s="38">
        <v>1</v>
      </c>
      <c r="CA18" s="38" t="s">
        <v>181</v>
      </c>
      <c r="CB18" s="38">
        <v>1</v>
      </c>
      <c r="CC18" s="38" t="s">
        <v>181</v>
      </c>
      <c r="CD18" s="38">
        <v>0.9</v>
      </c>
      <c r="CE18" s="38">
        <v>8.4427083333333339</v>
      </c>
      <c r="CF18" s="38">
        <v>2.572222222222222</v>
      </c>
      <c r="CG18" s="38">
        <v>11.014930555555555</v>
      </c>
    </row>
    <row r="19" spans="1:85" s="2" customFormat="1" ht="41.4" x14ac:dyDescent="0.3">
      <c r="A19" s="12" t="str">
        <f>VLOOKUP($C19,[1]Results_Esp_vSep1!$A$2:$G$214,4,FALSE)</f>
        <v>Transporte activo / TDM </v>
      </c>
      <c r="B19" s="12" t="str">
        <f>VLOOKUP($C19,[1]Results_Esp_vSep1!$A$2:$G$214,5,FALSE)</f>
        <v>Peatón / Primera última milla </v>
      </c>
      <c r="C19" s="13" t="s">
        <v>212</v>
      </c>
      <c r="D19" s="12" t="str">
        <f>VLOOKUP($C19,[1]Results_Esp_vSep1!$A$2:$G$214,2,FALSE)</f>
        <v>Paso elevado para peatones y bicicletas de Spring Av </v>
      </c>
      <c r="E19" s="12" t="str">
        <f>VLOOKUP($C19,[1]Results_Esp_vSep1!$A$2:$G$214,3,FALSE)</f>
        <v>Construir un puente sobre la I-710 y el Río de Los Angeles en Spring St para peatones y ciclistas.   </v>
      </c>
      <c r="F19" s="12">
        <v>18</v>
      </c>
      <c r="G19" s="12" t="s">
        <v>213</v>
      </c>
      <c r="H19" s="12" t="str">
        <f>VLOOKUP($C19,[1]Results_Esp_vSep1!$A$2:$G$214,7,FALSE)</f>
        <v>Long Beach </v>
      </c>
      <c r="I19" s="17" t="s">
        <v>181</v>
      </c>
      <c r="J19" s="17" t="s">
        <v>181</v>
      </c>
      <c r="K19" s="17">
        <v>2</v>
      </c>
      <c r="L19" s="38">
        <v>1.6666666666666667</v>
      </c>
      <c r="M19" s="38" t="s">
        <v>181</v>
      </c>
      <c r="N19" s="38" t="s">
        <v>181</v>
      </c>
      <c r="O19" s="38">
        <v>2</v>
      </c>
      <c r="P19" s="38">
        <v>3</v>
      </c>
      <c r="Q19" s="38">
        <v>2</v>
      </c>
      <c r="R19" s="38">
        <v>2.1</v>
      </c>
      <c r="S19" s="38">
        <v>1</v>
      </c>
      <c r="T19" s="38" t="s">
        <v>181</v>
      </c>
      <c r="U19" s="38" t="s">
        <v>181</v>
      </c>
      <c r="V19" s="38">
        <v>1</v>
      </c>
      <c r="W19" s="38">
        <v>2</v>
      </c>
      <c r="X19" s="38">
        <v>3</v>
      </c>
      <c r="Y19" s="38">
        <v>2</v>
      </c>
      <c r="Z19" s="38">
        <v>1.6714285714285715</v>
      </c>
      <c r="AA19" s="38">
        <v>3</v>
      </c>
      <c r="AB19" s="38">
        <v>3</v>
      </c>
      <c r="AC19" s="38">
        <v>1</v>
      </c>
      <c r="AD19" s="38">
        <v>2</v>
      </c>
      <c r="AE19" s="38" t="s">
        <v>181</v>
      </c>
      <c r="AF19" s="38" t="s">
        <v>182</v>
      </c>
      <c r="AG19" s="38" t="s">
        <v>181</v>
      </c>
      <c r="AH19" s="38">
        <v>2.0089285714285712</v>
      </c>
      <c r="AI19" s="38">
        <v>1</v>
      </c>
      <c r="AJ19" s="38" t="s">
        <v>181</v>
      </c>
      <c r="AK19" s="38">
        <v>0</v>
      </c>
      <c r="AL19" s="38" t="s">
        <v>181</v>
      </c>
      <c r="AM19" s="38">
        <v>1</v>
      </c>
      <c r="AN19" s="38" t="s">
        <v>181</v>
      </c>
      <c r="AO19" s="38" t="s">
        <v>181</v>
      </c>
      <c r="AP19" s="38">
        <v>1</v>
      </c>
      <c r="AQ19" s="38">
        <v>0.6328125</v>
      </c>
      <c r="AR19" s="38" t="s">
        <v>181</v>
      </c>
      <c r="AS19" s="38">
        <v>3</v>
      </c>
      <c r="AT19" s="38">
        <v>1</v>
      </c>
      <c r="AU19" s="38" t="s">
        <v>181</v>
      </c>
      <c r="AV19" s="38">
        <v>2</v>
      </c>
      <c r="AW19" s="38">
        <v>0</v>
      </c>
      <c r="AX19" s="38">
        <v>1</v>
      </c>
      <c r="AY19" s="38">
        <v>1.2499999999999998</v>
      </c>
      <c r="AZ19" s="38" t="s">
        <v>181</v>
      </c>
      <c r="BA19" s="38">
        <v>0</v>
      </c>
      <c r="BB19" s="38" t="s">
        <v>181</v>
      </c>
      <c r="BC19" s="38">
        <v>0</v>
      </c>
      <c r="BD19" s="38">
        <v>0</v>
      </c>
      <c r="BE19" s="38" t="s">
        <v>181</v>
      </c>
      <c r="BF19" s="38" t="s">
        <v>181</v>
      </c>
      <c r="BG19" s="38">
        <v>0</v>
      </c>
      <c r="BH19" s="38">
        <v>0</v>
      </c>
      <c r="BI19" s="38">
        <v>1</v>
      </c>
      <c r="BJ19" s="38" t="s">
        <v>181</v>
      </c>
      <c r="BK19" s="38" t="s">
        <v>181</v>
      </c>
      <c r="BL19" s="38">
        <v>0</v>
      </c>
      <c r="BM19" s="38">
        <v>0</v>
      </c>
      <c r="BN19" s="38" t="s">
        <v>181</v>
      </c>
      <c r="BO19" s="38">
        <v>1</v>
      </c>
      <c r="BP19" s="38">
        <v>1</v>
      </c>
      <c r="BQ19" s="38">
        <v>3</v>
      </c>
      <c r="BR19" s="38">
        <v>1</v>
      </c>
      <c r="BS19" s="38">
        <v>0</v>
      </c>
      <c r="BT19" s="38" t="s">
        <v>181</v>
      </c>
      <c r="BU19" s="38">
        <v>2</v>
      </c>
      <c r="BV19" s="38">
        <v>2</v>
      </c>
      <c r="BW19" s="38" t="s">
        <v>181</v>
      </c>
      <c r="BX19" s="38">
        <v>0.60347222222222219</v>
      </c>
      <c r="BY19" s="38">
        <v>1</v>
      </c>
      <c r="BZ19" s="38">
        <v>2</v>
      </c>
      <c r="CA19" s="38">
        <v>0</v>
      </c>
      <c r="CB19" s="38">
        <v>1</v>
      </c>
      <c r="CC19" s="38" t="s">
        <v>181</v>
      </c>
      <c r="CD19" s="38">
        <v>0.9</v>
      </c>
      <c r="CE19" s="38">
        <v>9.3298363095238095</v>
      </c>
      <c r="CF19" s="38">
        <v>1.5034722222222223</v>
      </c>
      <c r="CG19" s="38">
        <v>10.833308531746031</v>
      </c>
    </row>
    <row r="20" spans="1:85" s="2" customFormat="1" ht="41.4" x14ac:dyDescent="0.3">
      <c r="A20" s="12" t="str">
        <f>VLOOKUP($C20,[1]Results_Esp_vSep1!$A$2:$G$214,4,FALSE)</f>
        <v>Transporte activo / TDM </v>
      </c>
      <c r="B20" s="12" t="str">
        <f>VLOOKUP($C20,[1]Results_Esp_vSep1!$A$2:$G$214,5,FALSE)</f>
        <v>Peatón / Primera última milla </v>
      </c>
      <c r="C20" s="13" t="s">
        <v>214</v>
      </c>
      <c r="D20" s="12" t="str">
        <f>VLOOKUP($C20,[1]Results_Esp_vSep1!$A$2:$G$214,2,FALSE)</f>
        <v>Paso elevado para peatones y bicicletas de Humphreys Av </v>
      </c>
      <c r="E20" s="12" t="str">
        <f>VLOOKUP($C20,[1]Results_Esp_vSep1!$A$2:$G$214,3,FALSE)</f>
        <v>Construir un puente sobre la I-710 a lo largo de Humphreys Av para peatones y ciclistas.   </v>
      </c>
      <c r="F20" s="12">
        <v>19</v>
      </c>
      <c r="G20" s="12" t="s">
        <v>215</v>
      </c>
      <c r="H20" s="12" t="str">
        <f>VLOOKUP($C20,[1]Results_Esp_vSep1!$A$2:$G$214,7,FALSE)</f>
        <v>East LA </v>
      </c>
      <c r="I20" s="17" t="s">
        <v>181</v>
      </c>
      <c r="J20" s="17" t="s">
        <v>181</v>
      </c>
      <c r="K20" s="17">
        <v>2</v>
      </c>
      <c r="L20" s="38">
        <v>1.6666666666666667</v>
      </c>
      <c r="M20" s="38" t="s">
        <v>181</v>
      </c>
      <c r="N20" s="38" t="s">
        <v>181</v>
      </c>
      <c r="O20" s="38">
        <v>2</v>
      </c>
      <c r="P20" s="38">
        <v>3</v>
      </c>
      <c r="Q20" s="38">
        <v>2</v>
      </c>
      <c r="R20" s="38">
        <v>2.1</v>
      </c>
      <c r="S20" s="38">
        <v>1</v>
      </c>
      <c r="T20" s="38" t="s">
        <v>181</v>
      </c>
      <c r="U20" s="38" t="s">
        <v>181</v>
      </c>
      <c r="V20" s="38">
        <v>1</v>
      </c>
      <c r="W20" s="38">
        <v>2</v>
      </c>
      <c r="X20" s="38">
        <v>3</v>
      </c>
      <c r="Y20" s="38">
        <v>1</v>
      </c>
      <c r="Z20" s="38">
        <v>1.485714285714286</v>
      </c>
      <c r="AA20" s="38">
        <v>3</v>
      </c>
      <c r="AB20" s="38">
        <v>3</v>
      </c>
      <c r="AC20" s="38">
        <v>1</v>
      </c>
      <c r="AD20" s="38">
        <v>2</v>
      </c>
      <c r="AE20" s="38" t="s">
        <v>181</v>
      </c>
      <c r="AF20" s="38" t="s">
        <v>182</v>
      </c>
      <c r="AG20" s="38" t="s">
        <v>181</v>
      </c>
      <c r="AH20" s="38">
        <v>2.0089285714285712</v>
      </c>
      <c r="AI20" s="38">
        <v>1</v>
      </c>
      <c r="AJ20" s="38" t="s">
        <v>181</v>
      </c>
      <c r="AK20" s="38">
        <v>0</v>
      </c>
      <c r="AL20" s="38">
        <v>0</v>
      </c>
      <c r="AM20" s="38">
        <v>1</v>
      </c>
      <c r="AN20" s="38" t="s">
        <v>181</v>
      </c>
      <c r="AO20" s="38" t="s">
        <v>181</v>
      </c>
      <c r="AP20" s="38">
        <v>1</v>
      </c>
      <c r="AQ20" s="38">
        <v>0.50624999999999998</v>
      </c>
      <c r="AR20" s="38" t="s">
        <v>181</v>
      </c>
      <c r="AS20" s="38">
        <v>3</v>
      </c>
      <c r="AT20" s="38">
        <v>1</v>
      </c>
      <c r="AU20" s="38" t="s">
        <v>181</v>
      </c>
      <c r="AV20" s="38">
        <v>2</v>
      </c>
      <c r="AW20" s="38">
        <v>1</v>
      </c>
      <c r="AX20" s="38">
        <v>1</v>
      </c>
      <c r="AY20" s="38">
        <v>1.485714285714286</v>
      </c>
      <c r="AZ20" s="38" t="s">
        <v>181</v>
      </c>
      <c r="BA20" s="38">
        <v>3</v>
      </c>
      <c r="BB20" s="38" t="s">
        <v>181</v>
      </c>
      <c r="BC20" s="38">
        <v>3</v>
      </c>
      <c r="BD20" s="38">
        <v>2</v>
      </c>
      <c r="BE20" s="38" t="s">
        <v>181</v>
      </c>
      <c r="BF20" s="38" t="s">
        <v>181</v>
      </c>
      <c r="BG20" s="38">
        <v>2</v>
      </c>
      <c r="BH20" s="38">
        <v>3</v>
      </c>
      <c r="BI20" s="38">
        <v>3</v>
      </c>
      <c r="BJ20" s="38" t="s">
        <v>181</v>
      </c>
      <c r="BK20" s="38" t="s">
        <v>181</v>
      </c>
      <c r="BL20" s="38">
        <v>2</v>
      </c>
      <c r="BM20" s="38">
        <v>2</v>
      </c>
      <c r="BN20" s="38" t="s">
        <v>181</v>
      </c>
      <c r="BO20" s="38">
        <v>2</v>
      </c>
      <c r="BP20" s="38">
        <v>1</v>
      </c>
      <c r="BQ20" s="38">
        <v>3</v>
      </c>
      <c r="BR20" s="38">
        <v>1</v>
      </c>
      <c r="BS20" s="38">
        <v>0</v>
      </c>
      <c r="BT20" s="38" t="s">
        <v>181</v>
      </c>
      <c r="BU20" s="38">
        <v>2</v>
      </c>
      <c r="BV20" s="38">
        <v>2</v>
      </c>
      <c r="BW20" s="38" t="s">
        <v>181</v>
      </c>
      <c r="BX20" s="38">
        <v>1.8513888888888892</v>
      </c>
      <c r="BY20" s="38">
        <v>1</v>
      </c>
      <c r="BZ20" s="38">
        <v>2</v>
      </c>
      <c r="CA20" s="38">
        <v>0</v>
      </c>
      <c r="CB20" s="38">
        <v>1</v>
      </c>
      <c r="CC20" s="38" t="s">
        <v>181</v>
      </c>
      <c r="CD20" s="38">
        <v>0.9</v>
      </c>
      <c r="CE20" s="38">
        <v>9.2532738095238098</v>
      </c>
      <c r="CF20" s="38">
        <v>2.7513888888888891</v>
      </c>
      <c r="CG20" s="38">
        <v>12.004662698412698</v>
      </c>
    </row>
    <row r="21" spans="1:85" s="2" customFormat="1" ht="41.4" x14ac:dyDescent="0.3">
      <c r="A21" s="12" t="str">
        <f>VLOOKUP($C21,[1]Results_Esp_vSep1!$A$2:$G$214,4,FALSE)</f>
        <v>Transporte activo / TDM </v>
      </c>
      <c r="B21" s="12" t="str">
        <f>VLOOKUP($C21,[1]Results_Esp_vSep1!$A$2:$G$214,5,FALSE)</f>
        <v>Peatón / Primera última milla </v>
      </c>
      <c r="C21" s="13" t="s">
        <v>216</v>
      </c>
      <c r="D21" s="12" t="str">
        <f>VLOOKUP($C21,[1]Results_Esp_vSep1!$A$2:$G$214,2,FALSE)</f>
        <v>Proyecto de cierre de la brecha peatonal de Del Amo </v>
      </c>
      <c r="E21" s="12" t="str">
        <f>VLOOKUP($C21,[1]Results_Esp_vSep1!$A$2:$G$214,3,FALSE)</f>
        <v>Proporcionar aceras e iluminación en el paso inferior de Del Amo en la autopista I-710. Actualmente no existen aceras.  También ayudaría a aquellos que buscan un acceso a pie a la estación Del Amo LRT. </v>
      </c>
      <c r="F21" s="12">
        <v>20</v>
      </c>
      <c r="G21" s="12" t="s">
        <v>217</v>
      </c>
      <c r="H21" s="12" t="str">
        <f>VLOOKUP($C21,[1]Results_Esp_vSep1!$A$2:$G$214,7,FALSE)</f>
        <v>Rancho Dominguez / Long Beach </v>
      </c>
      <c r="I21" s="17" t="s">
        <v>181</v>
      </c>
      <c r="J21" s="17" t="s">
        <v>181</v>
      </c>
      <c r="K21" s="17">
        <v>2</v>
      </c>
      <c r="L21" s="38">
        <v>1.6666666666666667</v>
      </c>
      <c r="M21" s="38" t="s">
        <v>181</v>
      </c>
      <c r="N21" s="38" t="s">
        <v>181</v>
      </c>
      <c r="O21" s="38">
        <v>2</v>
      </c>
      <c r="P21" s="38">
        <v>3</v>
      </c>
      <c r="Q21" s="38">
        <v>2</v>
      </c>
      <c r="R21" s="38">
        <v>2.1</v>
      </c>
      <c r="S21" s="38">
        <v>1</v>
      </c>
      <c r="T21" s="38" t="s">
        <v>181</v>
      </c>
      <c r="U21" s="38" t="s">
        <v>181</v>
      </c>
      <c r="V21" s="38">
        <v>1</v>
      </c>
      <c r="W21" s="38">
        <v>2</v>
      </c>
      <c r="X21" s="38">
        <v>3</v>
      </c>
      <c r="Y21" s="38">
        <v>2</v>
      </c>
      <c r="Z21" s="38">
        <v>1.6714285714285715</v>
      </c>
      <c r="AA21" s="38" t="s">
        <v>182</v>
      </c>
      <c r="AB21" s="38">
        <v>3</v>
      </c>
      <c r="AC21" s="38">
        <v>2</v>
      </c>
      <c r="AD21" s="38">
        <v>2</v>
      </c>
      <c r="AE21" s="38" t="s">
        <v>181</v>
      </c>
      <c r="AF21" s="38">
        <v>1</v>
      </c>
      <c r="AG21" s="38">
        <v>2</v>
      </c>
      <c r="AH21" s="38">
        <v>1.8571428571428572</v>
      </c>
      <c r="AI21" s="38">
        <v>2</v>
      </c>
      <c r="AJ21" s="38" t="s">
        <v>181</v>
      </c>
      <c r="AK21" s="38">
        <v>0</v>
      </c>
      <c r="AL21" s="38" t="s">
        <v>181</v>
      </c>
      <c r="AM21" s="38">
        <v>0</v>
      </c>
      <c r="AN21" s="38" t="s">
        <v>181</v>
      </c>
      <c r="AO21" s="38" t="s">
        <v>181</v>
      </c>
      <c r="AP21" s="38">
        <v>3</v>
      </c>
      <c r="AQ21" s="38">
        <v>1.015625</v>
      </c>
      <c r="AR21" s="38" t="s">
        <v>181</v>
      </c>
      <c r="AS21" s="38">
        <v>3</v>
      </c>
      <c r="AT21" s="38">
        <v>1</v>
      </c>
      <c r="AU21" s="38" t="s">
        <v>181</v>
      </c>
      <c r="AV21" s="38">
        <v>1</v>
      </c>
      <c r="AW21" s="38">
        <v>1</v>
      </c>
      <c r="AX21" s="38">
        <v>0</v>
      </c>
      <c r="AY21" s="38">
        <v>1.0714285714285714</v>
      </c>
      <c r="AZ21" s="38" t="s">
        <v>181</v>
      </c>
      <c r="BA21" s="38">
        <v>0</v>
      </c>
      <c r="BB21" s="38" t="s">
        <v>181</v>
      </c>
      <c r="BC21" s="38">
        <v>0</v>
      </c>
      <c r="BD21" s="38">
        <v>0</v>
      </c>
      <c r="BE21" s="38" t="s">
        <v>181</v>
      </c>
      <c r="BF21" s="38" t="s">
        <v>181</v>
      </c>
      <c r="BG21" s="38">
        <v>0</v>
      </c>
      <c r="BH21" s="38">
        <v>0</v>
      </c>
      <c r="BI21" s="38">
        <v>1</v>
      </c>
      <c r="BJ21" s="38" t="s">
        <v>181</v>
      </c>
      <c r="BK21" s="38" t="s">
        <v>181</v>
      </c>
      <c r="BL21" s="38">
        <v>0</v>
      </c>
      <c r="BM21" s="38">
        <v>0</v>
      </c>
      <c r="BN21" s="38" t="s">
        <v>181</v>
      </c>
      <c r="BO21" s="38">
        <v>1</v>
      </c>
      <c r="BP21" s="38">
        <v>3</v>
      </c>
      <c r="BQ21" s="38">
        <v>3</v>
      </c>
      <c r="BR21" s="38">
        <v>2</v>
      </c>
      <c r="BS21" s="38">
        <v>0</v>
      </c>
      <c r="BT21" s="38" t="s">
        <v>181</v>
      </c>
      <c r="BU21" s="38">
        <v>2</v>
      </c>
      <c r="BV21" s="38">
        <v>2</v>
      </c>
      <c r="BW21" s="38" t="s">
        <v>181</v>
      </c>
      <c r="BX21" s="38">
        <v>0.76805555555555549</v>
      </c>
      <c r="BY21" s="38">
        <v>1</v>
      </c>
      <c r="BZ21" s="38">
        <v>1</v>
      </c>
      <c r="CA21" s="38">
        <v>0</v>
      </c>
      <c r="CB21" s="38">
        <v>1</v>
      </c>
      <c r="CC21" s="38" t="s">
        <v>181</v>
      </c>
      <c r="CD21" s="38">
        <v>0.67500000000000004</v>
      </c>
      <c r="CE21" s="38">
        <v>9.3822916666666671</v>
      </c>
      <c r="CF21" s="38">
        <v>1.4430555555555555</v>
      </c>
      <c r="CG21" s="38">
        <v>10.825347222222224</v>
      </c>
    </row>
    <row r="22" spans="1:85" s="2" customFormat="1" ht="41.4" x14ac:dyDescent="0.3">
      <c r="A22" s="12" t="str">
        <f>VLOOKUP($C22,[1]Results_Esp_vSep1!$A$2:$G$214,4,FALSE)</f>
        <v>Transporte activo / TDM </v>
      </c>
      <c r="B22" s="12" t="str">
        <f>VLOOKUP($C22,[1]Results_Esp_vSep1!$A$2:$G$214,5,FALSE)</f>
        <v>Peatón / Primera última milla </v>
      </c>
      <c r="C22" s="13" t="s">
        <v>218</v>
      </c>
      <c r="D22" s="12" t="str">
        <f>VLOOKUP($C22,[1]Results_Esp_vSep1!$A$2:$G$214,2,FALSE)</f>
        <v>Proyecto de conector peatonal de Southern Av </v>
      </c>
      <c r="E22" s="12" t="str">
        <f>VLOOKUP($C22,[1]Results_Esp_vSep1!$A$2:$G$214,3,FALSE)</f>
        <v>Nueva senda peatonal a lo largo de Southern Av/East Frontage Rd/Miller Way/West Frontage Rd para conectar Garfield Av con Urban Orchard Park. </v>
      </c>
      <c r="F22" s="12">
        <v>21</v>
      </c>
      <c r="G22" s="12" t="s">
        <v>217</v>
      </c>
      <c r="H22" s="12" t="str">
        <f>VLOOKUP($C22,[1]Results_Esp_vSep1!$A$2:$G$214,7,FALSE)</f>
        <v>South Gate </v>
      </c>
      <c r="I22" s="17" t="s">
        <v>181</v>
      </c>
      <c r="J22" s="17" t="s">
        <v>181</v>
      </c>
      <c r="K22" s="17">
        <v>2</v>
      </c>
      <c r="L22" s="38">
        <v>1.6666666666666667</v>
      </c>
      <c r="M22" s="38" t="s">
        <v>181</v>
      </c>
      <c r="N22" s="38" t="s">
        <v>181</v>
      </c>
      <c r="O22" s="38">
        <v>2</v>
      </c>
      <c r="P22" s="38">
        <v>3</v>
      </c>
      <c r="Q22" s="38">
        <v>3</v>
      </c>
      <c r="R22" s="38">
        <v>2.4</v>
      </c>
      <c r="S22" s="38">
        <v>1</v>
      </c>
      <c r="T22" s="38" t="s">
        <v>181</v>
      </c>
      <c r="U22" s="38" t="s">
        <v>181</v>
      </c>
      <c r="V22" s="38">
        <v>1</v>
      </c>
      <c r="W22" s="38">
        <v>2</v>
      </c>
      <c r="X22" s="38">
        <v>3</v>
      </c>
      <c r="Y22" s="38">
        <v>2</v>
      </c>
      <c r="Z22" s="38">
        <v>1.6714285714285715</v>
      </c>
      <c r="AA22" s="38">
        <v>3</v>
      </c>
      <c r="AB22" s="38">
        <v>3</v>
      </c>
      <c r="AC22" s="38">
        <v>1</v>
      </c>
      <c r="AD22" s="38">
        <v>2</v>
      </c>
      <c r="AE22" s="38" t="s">
        <v>181</v>
      </c>
      <c r="AF22" s="38" t="s">
        <v>182</v>
      </c>
      <c r="AG22" s="38">
        <v>2</v>
      </c>
      <c r="AH22" s="38">
        <v>2.0428571428571431</v>
      </c>
      <c r="AI22" s="38">
        <v>2</v>
      </c>
      <c r="AJ22" s="38" t="s">
        <v>181</v>
      </c>
      <c r="AK22" s="38">
        <v>0</v>
      </c>
      <c r="AL22" s="38" t="s">
        <v>181</v>
      </c>
      <c r="AM22" s="38">
        <v>0</v>
      </c>
      <c r="AN22" s="38">
        <v>1</v>
      </c>
      <c r="AO22" s="38" t="s">
        <v>181</v>
      </c>
      <c r="AP22" s="38">
        <v>1</v>
      </c>
      <c r="AQ22" s="38">
        <v>0.67500000000000004</v>
      </c>
      <c r="AR22" s="38" t="s">
        <v>181</v>
      </c>
      <c r="AS22" s="38">
        <v>3</v>
      </c>
      <c r="AT22" s="38">
        <v>1</v>
      </c>
      <c r="AU22" s="38" t="s">
        <v>181</v>
      </c>
      <c r="AV22" s="38">
        <v>1</v>
      </c>
      <c r="AW22" s="38">
        <v>0</v>
      </c>
      <c r="AX22" s="38">
        <v>1</v>
      </c>
      <c r="AY22" s="38">
        <v>1.0714285714285714</v>
      </c>
      <c r="AZ22" s="38" t="s">
        <v>181</v>
      </c>
      <c r="BA22" s="38">
        <v>2</v>
      </c>
      <c r="BB22" s="38" t="s">
        <v>181</v>
      </c>
      <c r="BC22" s="38">
        <v>2</v>
      </c>
      <c r="BD22" s="38">
        <v>0</v>
      </c>
      <c r="BE22" s="38" t="s">
        <v>181</v>
      </c>
      <c r="BF22" s="38" t="s">
        <v>181</v>
      </c>
      <c r="BG22" s="38">
        <v>0</v>
      </c>
      <c r="BH22" s="38">
        <v>0</v>
      </c>
      <c r="BI22" s="38">
        <v>1</v>
      </c>
      <c r="BJ22" s="38" t="s">
        <v>181</v>
      </c>
      <c r="BK22" s="38" t="s">
        <v>181</v>
      </c>
      <c r="BL22" s="38">
        <v>0</v>
      </c>
      <c r="BM22" s="38">
        <v>0</v>
      </c>
      <c r="BN22" s="38" t="s">
        <v>181</v>
      </c>
      <c r="BO22" s="38">
        <v>2</v>
      </c>
      <c r="BP22" s="38">
        <v>2</v>
      </c>
      <c r="BQ22" s="38">
        <v>3</v>
      </c>
      <c r="BR22" s="38">
        <v>1</v>
      </c>
      <c r="BS22" s="38">
        <v>0</v>
      </c>
      <c r="BT22" s="38" t="s">
        <v>181</v>
      </c>
      <c r="BU22" s="38">
        <v>1</v>
      </c>
      <c r="BV22" s="38">
        <v>2</v>
      </c>
      <c r="BW22" s="38" t="s">
        <v>181</v>
      </c>
      <c r="BX22" s="38">
        <v>0.9</v>
      </c>
      <c r="BY22" s="38">
        <v>1</v>
      </c>
      <c r="BZ22" s="38">
        <v>1</v>
      </c>
      <c r="CA22" s="38">
        <v>0</v>
      </c>
      <c r="CB22" s="38">
        <v>1</v>
      </c>
      <c r="CC22" s="38" t="s">
        <v>181</v>
      </c>
      <c r="CD22" s="38">
        <v>0.67500000000000004</v>
      </c>
      <c r="CE22" s="38">
        <v>9.5273809523809536</v>
      </c>
      <c r="CF22" s="38">
        <v>1.5750000000000002</v>
      </c>
      <c r="CG22" s="38">
        <v>11.102380952380955</v>
      </c>
    </row>
    <row r="23" spans="1:85" s="2" customFormat="1" ht="82.8" x14ac:dyDescent="0.3">
      <c r="A23" s="12" t="str">
        <f>VLOOKUP($C23,[1]Results_Esp_vSep1!$A$2:$G$214,4,FALSE)</f>
        <v>Transporte activo / TDM </v>
      </c>
      <c r="B23" s="12" t="str">
        <f>VLOOKUP($C23,[1]Results_Esp_vSep1!$A$2:$G$214,5,FALSE)</f>
        <v>Rutas en bicicleta / Instalaciones </v>
      </c>
      <c r="C23" s="13" t="s">
        <v>219</v>
      </c>
      <c r="D23" s="12" t="str">
        <f>VLOOKUP($C23,[1]Results_Esp_vSep1!$A$2:$G$214,2,FALSE)</f>
        <v>Carriles de bicicleta de 8 a 80 de la ciudad de Long Beach  </v>
      </c>
      <c r="E23" s="12" t="str">
        <f>VLOOKUP($C23,[1]Results_Esp_vSep1!$A$2:$G$214,3,FALSE)</f>
        <v>Ejecutar los proyectos planificados de 8 a 80 carriles de bicicleta adoptados como parte del Plan Maestro de la Ciudad de Long Beach para el uso de la bicicleta dentro del corredor LB-ELA, incluidos los proyectos de cierre de brechas, las instalaciones troncales y los carriles de bicicleta canalizados (más de 40 proyectos dentro de la zona de estudio).  Consulte el Anexo A para obtener más detalles. </v>
      </c>
      <c r="F23" s="12">
        <v>7</v>
      </c>
      <c r="G23" s="12" t="s">
        <v>220</v>
      </c>
      <c r="H23" s="12" t="str">
        <f>VLOOKUP($C23,[1]Results_Esp_vSep1!$A$2:$G$214,7,FALSE)</f>
        <v>Long Beach </v>
      </c>
      <c r="I23" s="17" t="s">
        <v>181</v>
      </c>
      <c r="J23" s="17" t="s">
        <v>181</v>
      </c>
      <c r="K23" s="17">
        <v>3</v>
      </c>
      <c r="L23" s="38">
        <v>2.5</v>
      </c>
      <c r="M23" s="38" t="s">
        <v>181</v>
      </c>
      <c r="N23" s="38" t="s">
        <v>181</v>
      </c>
      <c r="O23" s="38">
        <v>3</v>
      </c>
      <c r="P23" s="38">
        <v>3</v>
      </c>
      <c r="Q23" s="38">
        <v>3</v>
      </c>
      <c r="R23" s="38">
        <v>2.7</v>
      </c>
      <c r="S23" s="38">
        <v>1</v>
      </c>
      <c r="T23" s="38" t="s">
        <v>181</v>
      </c>
      <c r="U23" s="38" t="s">
        <v>181</v>
      </c>
      <c r="V23" s="38">
        <v>3</v>
      </c>
      <c r="W23" s="38">
        <v>2</v>
      </c>
      <c r="X23" s="38">
        <v>3</v>
      </c>
      <c r="Y23" s="38">
        <v>3</v>
      </c>
      <c r="Z23" s="38">
        <v>2.2285714285714282</v>
      </c>
      <c r="AA23" s="38">
        <v>3</v>
      </c>
      <c r="AB23" s="38">
        <v>3</v>
      </c>
      <c r="AC23" s="38">
        <v>1</v>
      </c>
      <c r="AD23" s="38">
        <v>2</v>
      </c>
      <c r="AE23" s="38" t="s">
        <v>181</v>
      </c>
      <c r="AF23" s="38">
        <v>3</v>
      </c>
      <c r="AG23" s="38">
        <v>2</v>
      </c>
      <c r="AH23" s="38">
        <v>2.25</v>
      </c>
      <c r="AI23" s="38">
        <v>2</v>
      </c>
      <c r="AJ23" s="38" t="s">
        <v>181</v>
      </c>
      <c r="AK23" s="38">
        <v>0</v>
      </c>
      <c r="AL23" s="38" t="s">
        <v>181</v>
      </c>
      <c r="AM23" s="38">
        <v>1</v>
      </c>
      <c r="AN23" s="38" t="s">
        <v>181</v>
      </c>
      <c r="AO23" s="38" t="s">
        <v>181</v>
      </c>
      <c r="AP23" s="38">
        <v>3</v>
      </c>
      <c r="AQ23" s="38">
        <v>1.265625</v>
      </c>
      <c r="AR23" s="38" t="s">
        <v>181</v>
      </c>
      <c r="AS23" s="38">
        <v>3</v>
      </c>
      <c r="AT23" s="38">
        <v>1</v>
      </c>
      <c r="AU23" s="38">
        <v>1</v>
      </c>
      <c r="AV23" s="38">
        <v>3</v>
      </c>
      <c r="AW23" s="38">
        <v>3</v>
      </c>
      <c r="AX23" s="38">
        <v>3</v>
      </c>
      <c r="AY23" s="38">
        <v>2.25</v>
      </c>
      <c r="AZ23" s="38" t="s">
        <v>181</v>
      </c>
      <c r="BA23" s="38">
        <v>1</v>
      </c>
      <c r="BB23" s="38" t="s">
        <v>181</v>
      </c>
      <c r="BC23" s="38">
        <v>1</v>
      </c>
      <c r="BD23" s="38">
        <v>1</v>
      </c>
      <c r="BE23" s="38" t="s">
        <v>181</v>
      </c>
      <c r="BF23" s="38" t="s">
        <v>181</v>
      </c>
      <c r="BG23" s="38">
        <v>3</v>
      </c>
      <c r="BH23" s="38">
        <v>2</v>
      </c>
      <c r="BI23" s="38">
        <v>3</v>
      </c>
      <c r="BJ23" s="38" t="s">
        <v>181</v>
      </c>
      <c r="BK23" s="38" t="s">
        <v>181</v>
      </c>
      <c r="BL23" s="38">
        <v>3</v>
      </c>
      <c r="BM23" s="38">
        <v>3</v>
      </c>
      <c r="BN23" s="38" t="s">
        <v>181</v>
      </c>
      <c r="BO23" s="38">
        <v>3</v>
      </c>
      <c r="BP23" s="38">
        <v>1</v>
      </c>
      <c r="BQ23" s="38">
        <v>3</v>
      </c>
      <c r="BR23" s="38">
        <v>1</v>
      </c>
      <c r="BS23" s="38">
        <v>0</v>
      </c>
      <c r="BT23" s="38" t="s">
        <v>181</v>
      </c>
      <c r="BU23" s="38">
        <v>2</v>
      </c>
      <c r="BV23" s="38">
        <v>2</v>
      </c>
      <c r="BW23" s="38" t="s">
        <v>181</v>
      </c>
      <c r="BX23" s="38">
        <v>1.7319444444444443</v>
      </c>
      <c r="BY23" s="38">
        <v>1</v>
      </c>
      <c r="BZ23" s="38">
        <v>2</v>
      </c>
      <c r="CA23" s="38">
        <v>0</v>
      </c>
      <c r="CB23" s="38">
        <v>1</v>
      </c>
      <c r="CC23" s="38" t="s">
        <v>181</v>
      </c>
      <c r="CD23" s="38">
        <v>0.9</v>
      </c>
      <c r="CE23" s="38">
        <v>13.194196428571429</v>
      </c>
      <c r="CF23" s="38">
        <v>2.6319444444444442</v>
      </c>
      <c r="CG23" s="38">
        <v>15.826140873015873</v>
      </c>
    </row>
    <row r="24" spans="1:85" s="2" customFormat="1" ht="96.6" x14ac:dyDescent="0.3">
      <c r="A24" s="12" t="str">
        <f>VLOOKUP($C24,[1]Results_Esp_vSep1!$A$2:$G$214,4,FALSE)</f>
        <v>Transporte activo / TDM </v>
      </c>
      <c r="B24" s="12" t="str">
        <f>VLOOKUP($C24,[1]Results_Esp_vSep1!$A$2:$G$214,5,FALSE)</f>
        <v>Rutas en bicicleta / Instalaciones </v>
      </c>
      <c r="C24" s="13" t="s">
        <v>221</v>
      </c>
      <c r="D24" s="12" t="str">
        <f>VLOOKUP($C24,[1]Results_Esp_vSep1!$A$2:$G$214,2,FALSE)</f>
        <v>Proyectos de cierre de huecos para bicicletas en el corredor LB-ELA </v>
      </c>
      <c r="E24" s="12" t="str">
        <f>VLOOKUP($C24,[1]Results_Esp_vSep1!$A$2:$G$214,3,FALSE)</f>
        <v>Ejecutar proyectos ciclistas de importancia regional en zonas con insuficientes infraestructuras ciclistas existentes y planificadas dentro del corredor LB-ELA (varios proyectos dentro de la zona de estudio).  Consulte el Anexo A para obtener más detalles.  Incluiría rutas potenciales identificadas por la comunidad, pero que requerirán una mayor planificación y diseño en cooperación con las jurisdicciones locales (Ciudades, Condado de Los Angeles).  </v>
      </c>
      <c r="F24" s="12">
        <v>8</v>
      </c>
      <c r="G24" s="12" t="s">
        <v>222</v>
      </c>
      <c r="H24" s="12" t="str">
        <f>VLOOKUP($C24,[1]Results_Esp_vSep1!$A$2:$G$214,7,FALSE)</f>
        <v>Múltiples jurisdicciones </v>
      </c>
      <c r="I24" s="17" t="s">
        <v>181</v>
      </c>
      <c r="J24" s="17" t="s">
        <v>181</v>
      </c>
      <c r="K24" s="17">
        <v>3</v>
      </c>
      <c r="L24" s="38">
        <v>2.5</v>
      </c>
      <c r="M24" s="38" t="s">
        <v>181</v>
      </c>
      <c r="N24" s="38" t="s">
        <v>181</v>
      </c>
      <c r="O24" s="38">
        <v>3</v>
      </c>
      <c r="P24" s="38">
        <v>3</v>
      </c>
      <c r="Q24" s="38">
        <v>3</v>
      </c>
      <c r="R24" s="38">
        <v>2.7</v>
      </c>
      <c r="S24" s="38">
        <v>1</v>
      </c>
      <c r="T24" s="38" t="s">
        <v>181</v>
      </c>
      <c r="U24" s="38" t="s">
        <v>181</v>
      </c>
      <c r="V24" s="38">
        <v>3</v>
      </c>
      <c r="W24" s="38">
        <v>2</v>
      </c>
      <c r="X24" s="38">
        <v>3</v>
      </c>
      <c r="Y24" s="38">
        <v>3</v>
      </c>
      <c r="Z24" s="38">
        <v>2.2285714285714282</v>
      </c>
      <c r="AA24" s="38">
        <v>3</v>
      </c>
      <c r="AB24" s="38">
        <v>3</v>
      </c>
      <c r="AC24" s="38">
        <v>1</v>
      </c>
      <c r="AD24" s="38">
        <v>2</v>
      </c>
      <c r="AE24" s="38" t="s">
        <v>181</v>
      </c>
      <c r="AF24" s="38">
        <v>3</v>
      </c>
      <c r="AG24" s="38">
        <v>2</v>
      </c>
      <c r="AH24" s="38">
        <v>2.25</v>
      </c>
      <c r="AI24" s="38">
        <v>2</v>
      </c>
      <c r="AJ24" s="38" t="s">
        <v>181</v>
      </c>
      <c r="AK24" s="38">
        <v>0</v>
      </c>
      <c r="AL24" s="38" t="s">
        <v>181</v>
      </c>
      <c r="AM24" s="38">
        <v>1</v>
      </c>
      <c r="AN24" s="38" t="s">
        <v>181</v>
      </c>
      <c r="AO24" s="38" t="s">
        <v>181</v>
      </c>
      <c r="AP24" s="38">
        <v>3</v>
      </c>
      <c r="AQ24" s="38">
        <v>1.265625</v>
      </c>
      <c r="AR24" s="38" t="s">
        <v>181</v>
      </c>
      <c r="AS24" s="38">
        <v>3</v>
      </c>
      <c r="AT24" s="38">
        <v>1</v>
      </c>
      <c r="AU24" s="38">
        <v>1</v>
      </c>
      <c r="AV24" s="38">
        <v>3</v>
      </c>
      <c r="AW24" s="38">
        <v>3</v>
      </c>
      <c r="AX24" s="38">
        <v>3</v>
      </c>
      <c r="AY24" s="38">
        <v>2.25</v>
      </c>
      <c r="AZ24" s="38" t="s">
        <v>181</v>
      </c>
      <c r="BA24" s="38">
        <v>3</v>
      </c>
      <c r="BB24" s="38" t="s">
        <v>181</v>
      </c>
      <c r="BC24" s="38">
        <v>3</v>
      </c>
      <c r="BD24" s="38">
        <v>1</v>
      </c>
      <c r="BE24" s="38" t="s">
        <v>181</v>
      </c>
      <c r="BF24" s="38" t="s">
        <v>181</v>
      </c>
      <c r="BG24" s="38">
        <v>3</v>
      </c>
      <c r="BH24" s="38">
        <v>2</v>
      </c>
      <c r="BI24" s="38">
        <v>3</v>
      </c>
      <c r="BJ24" s="38" t="s">
        <v>181</v>
      </c>
      <c r="BK24" s="38" t="s">
        <v>181</v>
      </c>
      <c r="BL24" s="38">
        <v>3</v>
      </c>
      <c r="BM24" s="38">
        <v>3</v>
      </c>
      <c r="BN24" s="38" t="s">
        <v>181</v>
      </c>
      <c r="BO24" s="38">
        <v>3</v>
      </c>
      <c r="BP24" s="38">
        <v>1</v>
      </c>
      <c r="BQ24" s="38">
        <v>3</v>
      </c>
      <c r="BR24" s="38">
        <v>1</v>
      </c>
      <c r="BS24" s="38">
        <v>0</v>
      </c>
      <c r="BT24" s="38" t="s">
        <v>181</v>
      </c>
      <c r="BU24" s="38">
        <v>2</v>
      </c>
      <c r="BV24" s="38">
        <v>2</v>
      </c>
      <c r="BW24" s="38" t="s">
        <v>181</v>
      </c>
      <c r="BX24" s="38">
        <v>1.9708333333333334</v>
      </c>
      <c r="BY24" s="38">
        <v>1</v>
      </c>
      <c r="BZ24" s="38">
        <v>3</v>
      </c>
      <c r="CA24" s="38">
        <v>0</v>
      </c>
      <c r="CB24" s="38">
        <v>1</v>
      </c>
      <c r="CC24" s="38" t="s">
        <v>181</v>
      </c>
      <c r="CD24" s="38">
        <v>1.125</v>
      </c>
      <c r="CE24" s="38">
        <v>13.194196428571429</v>
      </c>
      <c r="CF24" s="38">
        <v>3.0958333333333332</v>
      </c>
      <c r="CG24" s="38">
        <v>16.290029761904762</v>
      </c>
    </row>
    <row r="25" spans="1:85" s="2" customFormat="1" ht="55.2" x14ac:dyDescent="0.3">
      <c r="A25" s="12" t="str">
        <f>VLOOKUP($C25,[1]Results_Esp_vSep1!$A$2:$G$214,4,FALSE)</f>
        <v>Transporte activo / TDM </v>
      </c>
      <c r="B25" s="12" t="str">
        <f>VLOOKUP($C25,[1]Results_Esp_vSep1!$A$2:$G$214,5,FALSE)</f>
        <v>Seguridad y servicios </v>
      </c>
      <c r="C25" s="13" t="s">
        <v>223</v>
      </c>
      <c r="D25" s="12" t="str">
        <f>VLOOKUP($C25,[1]Results_Esp_vSep1!$A$2:$G$214,2,FALSE)</f>
        <v>Pasos subterráneos para bicicletas en Compton Creek </v>
      </c>
      <c r="E25" s="12" t="str">
        <f>VLOOKUP($C25,[1]Results_Esp_vSep1!$A$2:$G$214,3,FALSE)</f>
        <v xml:space="preserve">A lo largo del carril de bicicleta de Compton Creek, entre 120th St y Greenleaf Bl, construir pasos subterráneos para bicicletas en 120th St, El Segundo Av, Rosecrans Av, Compton Av, y Alondra Av. Agregue iluminación, paisajismo, bancos y sombra al camino existente. </v>
      </c>
      <c r="F25" s="12">
        <v>28</v>
      </c>
      <c r="G25" s="12" t="s">
        <v>224</v>
      </c>
      <c r="H25" s="12" t="str">
        <f>VLOOKUP($C25,[1]Results_Esp_vSep1!$A$2:$G$214,7,FALSE)</f>
        <v>Compton </v>
      </c>
      <c r="I25" s="17" t="s">
        <v>181</v>
      </c>
      <c r="J25" s="17" t="s">
        <v>181</v>
      </c>
      <c r="K25" s="17">
        <v>2</v>
      </c>
      <c r="L25" s="38">
        <v>1.6666666666666667</v>
      </c>
      <c r="M25" s="38" t="s">
        <v>181</v>
      </c>
      <c r="N25" s="38" t="s">
        <v>181</v>
      </c>
      <c r="O25" s="38">
        <v>2</v>
      </c>
      <c r="P25" s="38">
        <v>3</v>
      </c>
      <c r="Q25" s="38">
        <v>3</v>
      </c>
      <c r="R25" s="38">
        <v>2.4</v>
      </c>
      <c r="S25" s="38">
        <v>1</v>
      </c>
      <c r="T25" s="38" t="s">
        <v>181</v>
      </c>
      <c r="U25" s="38" t="s">
        <v>181</v>
      </c>
      <c r="V25" s="38">
        <v>2</v>
      </c>
      <c r="W25" s="38">
        <v>2</v>
      </c>
      <c r="X25" s="38">
        <v>3</v>
      </c>
      <c r="Y25" s="38">
        <v>3</v>
      </c>
      <c r="Z25" s="38">
        <v>2.0428571428571431</v>
      </c>
      <c r="AA25" s="38">
        <v>3</v>
      </c>
      <c r="AB25" s="38">
        <v>3</v>
      </c>
      <c r="AC25" s="38">
        <v>3</v>
      </c>
      <c r="AD25" s="38">
        <v>2</v>
      </c>
      <c r="AE25" s="38" t="s">
        <v>181</v>
      </c>
      <c r="AF25" s="38" t="s">
        <v>182</v>
      </c>
      <c r="AG25" s="38" t="s">
        <v>181</v>
      </c>
      <c r="AH25" s="38">
        <v>2.4553571428571428</v>
      </c>
      <c r="AI25" s="38">
        <v>1</v>
      </c>
      <c r="AJ25" s="38" t="s">
        <v>181</v>
      </c>
      <c r="AK25" s="38">
        <v>1</v>
      </c>
      <c r="AL25" s="38" t="s">
        <v>181</v>
      </c>
      <c r="AM25" s="38">
        <v>1</v>
      </c>
      <c r="AN25" s="38">
        <v>1</v>
      </c>
      <c r="AO25" s="38">
        <v>1</v>
      </c>
      <c r="AP25" s="38">
        <v>3</v>
      </c>
      <c r="AQ25" s="38">
        <v>1.25</v>
      </c>
      <c r="AR25" s="38" t="s">
        <v>181</v>
      </c>
      <c r="AS25" s="38">
        <v>3</v>
      </c>
      <c r="AT25" s="38">
        <v>1</v>
      </c>
      <c r="AU25" s="38" t="s">
        <v>181</v>
      </c>
      <c r="AV25" s="38">
        <v>2</v>
      </c>
      <c r="AW25" s="38">
        <v>1</v>
      </c>
      <c r="AX25" s="38">
        <v>2</v>
      </c>
      <c r="AY25" s="38">
        <v>1.6714285714285715</v>
      </c>
      <c r="AZ25" s="38" t="s">
        <v>181</v>
      </c>
      <c r="BA25" s="38">
        <v>3</v>
      </c>
      <c r="BB25" s="38" t="s">
        <v>181</v>
      </c>
      <c r="BC25" s="38">
        <v>3</v>
      </c>
      <c r="BD25" s="38">
        <v>2</v>
      </c>
      <c r="BE25" s="38" t="s">
        <v>181</v>
      </c>
      <c r="BF25" s="38" t="s">
        <v>181</v>
      </c>
      <c r="BG25" s="38">
        <v>3</v>
      </c>
      <c r="BH25" s="38">
        <v>3</v>
      </c>
      <c r="BI25" s="38">
        <v>3</v>
      </c>
      <c r="BJ25" s="38">
        <v>2</v>
      </c>
      <c r="BK25" s="38" t="s">
        <v>181</v>
      </c>
      <c r="BL25" s="38">
        <v>2</v>
      </c>
      <c r="BM25" s="38">
        <v>3</v>
      </c>
      <c r="BN25" s="38" t="s">
        <v>181</v>
      </c>
      <c r="BO25" s="38">
        <v>3</v>
      </c>
      <c r="BP25" s="38">
        <v>3</v>
      </c>
      <c r="BQ25" s="38">
        <v>3</v>
      </c>
      <c r="BR25" s="38">
        <v>3</v>
      </c>
      <c r="BS25" s="38">
        <v>0</v>
      </c>
      <c r="BT25" s="38">
        <v>1</v>
      </c>
      <c r="BU25" s="38">
        <v>1</v>
      </c>
      <c r="BV25" s="38">
        <v>2</v>
      </c>
      <c r="BW25" s="38" t="s">
        <v>181</v>
      </c>
      <c r="BX25" s="38">
        <v>2.1568627450980391</v>
      </c>
      <c r="BY25" s="38">
        <v>1</v>
      </c>
      <c r="BZ25" s="38">
        <v>2</v>
      </c>
      <c r="CA25" s="38">
        <v>2</v>
      </c>
      <c r="CB25" s="38">
        <v>1</v>
      </c>
      <c r="CC25" s="38" t="s">
        <v>181</v>
      </c>
      <c r="CD25" s="38">
        <v>1.425</v>
      </c>
      <c r="CE25" s="38">
        <v>11.486309523809522</v>
      </c>
      <c r="CF25" s="38">
        <v>3.5818627450980394</v>
      </c>
      <c r="CG25" s="38">
        <v>15.068172268907562</v>
      </c>
    </row>
    <row r="26" spans="1:85" s="2" customFormat="1" ht="124.2" x14ac:dyDescent="0.3">
      <c r="A26" s="12" t="str">
        <f>VLOOKUP($C26,[1]Results_Esp_vSep1!$A$2:$G$214,4,FALSE)</f>
        <v>Transporte activo / TDM </v>
      </c>
      <c r="B26" s="12" t="str">
        <f>VLOOKUP($C26,[1]Results_Esp_vSep1!$A$2:$G$214,5,FALSE)</f>
        <v>Seguridad y servicios </v>
      </c>
      <c r="C26" s="13" t="s">
        <v>225</v>
      </c>
      <c r="D26" s="12" t="str">
        <f>VLOOKUP($C26,[1]Results_Esp_vSep1!$A$2:$G$214,2,FALSE)</f>
        <v>Rutas seguras de Huntington Park para personas mayores y estudiantes </v>
      </c>
      <c r="E26" s="12" t="str">
        <f>VLOOKUP($C26,[1]Results_Esp_vSep1!$A$2:$G$214,3,FALSE)</f>
        <v xml:space="preserve">El proyecto construirá rampas para bordillos, mejoras en los cruces, aceras, señalización, reducción de la velocidad y otras mejoras de transporte activo para peatones en segmentos de Belgrave Av, Clarendon Av, 61st St, Randolph St, Seville St, Zoe Av, State St, Yahualica Place y senderos para peatones y ciclistas adyacentes a Veteran’s Park.  Incluye 130 rampas para bordillos y pasos de peatones de alta visibilidad, 3 islas elevadas, 1 luz HAWK, 3,266 pies lineales de aceras, 20 señales de orientación, 10 luces intermitentes, 329 bolardos iluminados, 20 reductores de velocidad, 10 pasos de peatones elevados, papeleras y árboles de sombra.   </v>
      </c>
      <c r="F26" s="12">
        <v>29</v>
      </c>
      <c r="G26" s="12" t="s">
        <v>226</v>
      </c>
      <c r="H26" s="12" t="str">
        <f>VLOOKUP($C26,[1]Results_Esp_vSep1!$A$2:$G$214,7,FALSE)</f>
        <v>Huntington Park </v>
      </c>
      <c r="I26" s="17" t="s">
        <v>181</v>
      </c>
      <c r="J26" s="17" t="s">
        <v>181</v>
      </c>
      <c r="K26" s="17">
        <v>1</v>
      </c>
      <c r="L26" s="38">
        <v>0.83333333333333337</v>
      </c>
      <c r="M26" s="38" t="s">
        <v>181</v>
      </c>
      <c r="N26" s="38" t="s">
        <v>181</v>
      </c>
      <c r="O26" s="38">
        <v>1</v>
      </c>
      <c r="P26" s="38">
        <v>3</v>
      </c>
      <c r="Q26" s="38">
        <v>3</v>
      </c>
      <c r="R26" s="38">
        <v>2.1</v>
      </c>
      <c r="S26" s="38">
        <v>1</v>
      </c>
      <c r="T26" s="38" t="s">
        <v>181</v>
      </c>
      <c r="U26" s="38" t="s">
        <v>181</v>
      </c>
      <c r="V26" s="38">
        <v>2</v>
      </c>
      <c r="W26" s="38">
        <v>1</v>
      </c>
      <c r="X26" s="38">
        <v>3</v>
      </c>
      <c r="Y26" s="38">
        <v>3</v>
      </c>
      <c r="Z26" s="38">
        <v>1.8571428571428572</v>
      </c>
      <c r="AA26" s="38">
        <v>3</v>
      </c>
      <c r="AB26" s="38">
        <v>3</v>
      </c>
      <c r="AC26" s="38">
        <v>3</v>
      </c>
      <c r="AD26" s="38">
        <v>2</v>
      </c>
      <c r="AE26" s="38" t="s">
        <v>181</v>
      </c>
      <c r="AF26" s="38">
        <v>3</v>
      </c>
      <c r="AG26" s="38">
        <v>1</v>
      </c>
      <c r="AH26" s="38">
        <v>2.4107142857142856</v>
      </c>
      <c r="AI26" s="38">
        <v>3</v>
      </c>
      <c r="AJ26" s="38" t="s">
        <v>181</v>
      </c>
      <c r="AK26" s="38">
        <v>1</v>
      </c>
      <c r="AL26" s="38" t="s">
        <v>181</v>
      </c>
      <c r="AM26" s="38">
        <v>0</v>
      </c>
      <c r="AN26" s="38">
        <v>1</v>
      </c>
      <c r="AO26" s="38">
        <v>1</v>
      </c>
      <c r="AP26" s="38">
        <v>2</v>
      </c>
      <c r="AQ26" s="38">
        <v>1.2083333333333333</v>
      </c>
      <c r="AR26" s="38" t="s">
        <v>181</v>
      </c>
      <c r="AS26" s="38">
        <v>3</v>
      </c>
      <c r="AT26" s="38">
        <v>1</v>
      </c>
      <c r="AU26" s="38" t="s">
        <v>181</v>
      </c>
      <c r="AV26" s="38">
        <v>3</v>
      </c>
      <c r="AW26" s="38">
        <v>2</v>
      </c>
      <c r="AX26" s="38">
        <v>2</v>
      </c>
      <c r="AY26" s="38">
        <v>2.0428571428571431</v>
      </c>
      <c r="AZ26" s="38" t="s">
        <v>181</v>
      </c>
      <c r="BA26" s="38">
        <v>2</v>
      </c>
      <c r="BB26" s="38" t="s">
        <v>181</v>
      </c>
      <c r="BC26" s="38">
        <v>2</v>
      </c>
      <c r="BD26" s="38">
        <v>2</v>
      </c>
      <c r="BE26" s="38" t="s">
        <v>181</v>
      </c>
      <c r="BF26" s="38" t="s">
        <v>181</v>
      </c>
      <c r="BG26" s="38">
        <v>3</v>
      </c>
      <c r="BH26" s="38">
        <v>2</v>
      </c>
      <c r="BI26" s="38">
        <v>3</v>
      </c>
      <c r="BJ26" s="38" t="s">
        <v>181</v>
      </c>
      <c r="BK26" s="38" t="s">
        <v>181</v>
      </c>
      <c r="BL26" s="38">
        <v>3</v>
      </c>
      <c r="BM26" s="38">
        <v>3</v>
      </c>
      <c r="BN26" s="38" t="s">
        <v>181</v>
      </c>
      <c r="BO26" s="38">
        <v>2</v>
      </c>
      <c r="BP26" s="38">
        <v>3</v>
      </c>
      <c r="BQ26" s="38">
        <v>3</v>
      </c>
      <c r="BR26" s="38">
        <v>3</v>
      </c>
      <c r="BS26" s="38">
        <v>1</v>
      </c>
      <c r="BT26" s="38">
        <v>0</v>
      </c>
      <c r="BU26" s="38">
        <v>1</v>
      </c>
      <c r="BV26" s="38">
        <v>2</v>
      </c>
      <c r="BW26" s="38" t="s">
        <v>181</v>
      </c>
      <c r="BX26" s="38">
        <v>1.982421875</v>
      </c>
      <c r="BY26" s="38">
        <v>1</v>
      </c>
      <c r="BZ26" s="38">
        <v>2</v>
      </c>
      <c r="CA26" s="38">
        <v>2</v>
      </c>
      <c r="CB26" s="38">
        <v>1</v>
      </c>
      <c r="CC26" s="38" t="s">
        <v>181</v>
      </c>
      <c r="CD26" s="38">
        <v>1.425</v>
      </c>
      <c r="CE26" s="38">
        <v>10.452380952380953</v>
      </c>
      <c r="CF26" s="38">
        <v>3.4074218749999998</v>
      </c>
      <c r="CG26" s="38">
        <v>13.859802827380953</v>
      </c>
    </row>
    <row r="27" spans="1:85" s="2" customFormat="1" ht="124.2" x14ac:dyDescent="0.3">
      <c r="A27" s="12" t="str">
        <f>VLOOKUP($C27,[1]Results_Esp_vSep1!$A$2:$G$214,4,FALSE)</f>
        <v>Transporte activo / TDM </v>
      </c>
      <c r="B27" s="12" t="str">
        <f>VLOOKUP($C27,[1]Results_Esp_vSep1!$A$2:$G$214,5,FALSE)</f>
        <v>Estrategias de gestión de la demanda de viajes (TDM) </v>
      </c>
      <c r="C27" s="13" t="s">
        <v>227</v>
      </c>
      <c r="D27" s="12" t="str">
        <f>VLOOKUP($C27,[1]Results_Esp_vSep1!$A$2:$G$214,2,FALSE)</f>
        <v>Programas de vehículos compartidos </v>
      </c>
      <c r="E27" s="12" t="str">
        <f>VLOOKUP($C27,[1]Results_Esp_vSep1!$A$2:$G$214,3,FALSE)</f>
        <v>Ampliar los programas de vehículos compartidos de Metro centrándose en el área de estudio de LB-ELA.  El uso compartido del automóvil es una opción de viaje económica y efectiva que implica encontrar viajeros cercanos para compartir el viaje. Proporcionar acceso a servicios de búsqueda de vehículos para encontrar residentes cercanos que quieran compartir el viaje.  Además, promover los servicios de camioneta de uso compartido, incluyendo la coordinación, el apoyo administrativo y las subvenciones financieras para los viajeros, especialmente en las zonas menos atendidas por los operadores de transporte público.    </v>
      </c>
      <c r="F27" s="12">
        <v>40</v>
      </c>
      <c r="G27" s="12" t="s">
        <v>228</v>
      </c>
      <c r="H27" s="12" t="str">
        <f>VLOOKUP($C27,[1]Results_Esp_vSep1!$A$2:$G$214,7,FALSE)</f>
        <v>Área de estudio </v>
      </c>
      <c r="I27" s="17" t="s">
        <v>181</v>
      </c>
      <c r="J27" s="17" t="s">
        <v>181</v>
      </c>
      <c r="K27" s="17">
        <v>2</v>
      </c>
      <c r="L27" s="38">
        <v>1.6666666666666667</v>
      </c>
      <c r="M27" s="38" t="s">
        <v>181</v>
      </c>
      <c r="N27" s="38" t="s">
        <v>181</v>
      </c>
      <c r="O27" s="38">
        <v>1</v>
      </c>
      <c r="P27" s="38">
        <v>2</v>
      </c>
      <c r="Q27" s="38" t="s">
        <v>182</v>
      </c>
      <c r="R27" s="38">
        <v>1.2749999999999999</v>
      </c>
      <c r="S27" s="38">
        <v>2</v>
      </c>
      <c r="T27" s="38" t="s">
        <v>181</v>
      </c>
      <c r="U27" s="38" t="s">
        <v>181</v>
      </c>
      <c r="V27" s="38" t="s">
        <v>181</v>
      </c>
      <c r="W27" s="38">
        <v>1</v>
      </c>
      <c r="X27" s="38" t="s">
        <v>181</v>
      </c>
      <c r="Y27" s="38">
        <v>1</v>
      </c>
      <c r="Z27" s="38">
        <v>1.1428571428571428</v>
      </c>
      <c r="AA27" s="38" t="s">
        <v>182</v>
      </c>
      <c r="AB27" s="38" t="s">
        <v>182</v>
      </c>
      <c r="AC27" s="38" t="s">
        <v>182</v>
      </c>
      <c r="AD27" s="38" t="s">
        <v>182</v>
      </c>
      <c r="AE27" s="38" t="s">
        <v>181</v>
      </c>
      <c r="AF27" s="38" t="s">
        <v>182</v>
      </c>
      <c r="AG27" s="38" t="s">
        <v>181</v>
      </c>
      <c r="AH27" s="38" t="s">
        <v>181</v>
      </c>
      <c r="AI27" s="38">
        <v>1</v>
      </c>
      <c r="AJ27" s="38" t="s">
        <v>181</v>
      </c>
      <c r="AK27" s="38" t="s">
        <v>181</v>
      </c>
      <c r="AL27" s="38" t="s">
        <v>181</v>
      </c>
      <c r="AM27" s="38">
        <v>1</v>
      </c>
      <c r="AN27" s="38" t="s">
        <v>181</v>
      </c>
      <c r="AO27" s="38" t="s">
        <v>181</v>
      </c>
      <c r="AP27" s="38" t="s">
        <v>182</v>
      </c>
      <c r="AQ27" s="38">
        <v>0.8125</v>
      </c>
      <c r="AR27" s="38" t="s">
        <v>181</v>
      </c>
      <c r="AS27" s="38">
        <v>2</v>
      </c>
      <c r="AT27" s="38">
        <v>1</v>
      </c>
      <c r="AU27" s="38" t="s">
        <v>181</v>
      </c>
      <c r="AV27" s="38">
        <v>1</v>
      </c>
      <c r="AW27" s="38" t="s">
        <v>181</v>
      </c>
      <c r="AX27" s="38" t="s">
        <v>181</v>
      </c>
      <c r="AY27" s="38">
        <v>1.1428571428571428</v>
      </c>
      <c r="AZ27" s="38" t="s">
        <v>181</v>
      </c>
      <c r="BA27" s="38">
        <v>2</v>
      </c>
      <c r="BB27" s="38" t="s">
        <v>181</v>
      </c>
      <c r="BC27" s="38">
        <v>2</v>
      </c>
      <c r="BD27" s="38">
        <v>2</v>
      </c>
      <c r="BE27" s="38" t="s">
        <v>181</v>
      </c>
      <c r="BF27" s="38" t="s">
        <v>181</v>
      </c>
      <c r="BG27" s="38" t="s">
        <v>181</v>
      </c>
      <c r="BH27" s="38">
        <v>1</v>
      </c>
      <c r="BI27" s="38" t="s">
        <v>181</v>
      </c>
      <c r="BJ27" s="38" t="s">
        <v>181</v>
      </c>
      <c r="BK27" s="38" t="s">
        <v>181</v>
      </c>
      <c r="BL27" s="38" t="s">
        <v>181</v>
      </c>
      <c r="BM27" s="38" t="s">
        <v>181</v>
      </c>
      <c r="BN27" s="38" t="s">
        <v>181</v>
      </c>
      <c r="BO27" s="38" t="s">
        <v>181</v>
      </c>
      <c r="BP27" s="38">
        <v>1</v>
      </c>
      <c r="BQ27" s="38" t="s">
        <v>182</v>
      </c>
      <c r="BR27" s="38" t="s">
        <v>181</v>
      </c>
      <c r="BS27" s="38" t="s">
        <v>181</v>
      </c>
      <c r="BT27" s="38" t="s">
        <v>181</v>
      </c>
      <c r="BU27" s="38" t="s">
        <v>181</v>
      </c>
      <c r="BV27" s="38">
        <v>2</v>
      </c>
      <c r="BW27" s="38" t="s">
        <v>181</v>
      </c>
      <c r="BX27" s="38">
        <v>1.3541666666666667</v>
      </c>
      <c r="BY27" s="38">
        <v>1</v>
      </c>
      <c r="BZ27" s="38" t="s">
        <v>182</v>
      </c>
      <c r="CA27" s="38" t="s">
        <v>182</v>
      </c>
      <c r="CB27" s="38" t="s">
        <v>181</v>
      </c>
      <c r="CC27" s="38" t="s">
        <v>181</v>
      </c>
      <c r="CD27" s="38">
        <v>0.8</v>
      </c>
      <c r="CE27" s="38">
        <v>6.0398809523809511</v>
      </c>
      <c r="CF27" s="38">
        <v>2.1541666666666668</v>
      </c>
      <c r="CG27" s="38">
        <v>8.1940476190476179</v>
      </c>
    </row>
    <row r="28" spans="1:85" s="2" customFormat="1" ht="151.80000000000001" x14ac:dyDescent="0.3">
      <c r="A28" s="12" t="str">
        <f>VLOOKUP($C28,[1]Results_Esp_vSep1!$A$2:$G$214,4,FALSE)</f>
        <v>Transporte activo / TDM </v>
      </c>
      <c r="B28" s="12" t="str">
        <f>VLOOKUP($C28,[1]Results_Esp_vSep1!$A$2:$G$214,5,FALSE)</f>
        <v>Estrategias de gestión de la demanda de viajes (TDM) </v>
      </c>
      <c r="C28" s="13" t="s">
        <v>229</v>
      </c>
      <c r="D28" s="12" t="str">
        <f>VLOOKUP($C28,[1]Results_Esp_vSep1!$A$2:$G$214,2,FALSE)</f>
        <v>Programas de trabajo a distancia </v>
      </c>
      <c r="E28" s="12" t="str">
        <f>VLOOKUP($C28,[1]Results_Esp_vSep1!$A$2:$G$214,3,FALSE)</f>
        <v>Basándose en las "lecciones aprendidas" durante la pandemia de COVID, anime a los empleadores a modificar sus políticas laborales para mantener los horarios de trabajo híbridos, los horarios de trabajo flexibles y las opciones de "trabajo desde casa". Coordinar con organismos públicos y grandes empleadores.  Compartir investigaciones/promover estudios sobre la efectividad del teletrabajo. Además, identificar infraestructura de apoyo para el teletrabajo.  Ampliar la capacidad de banda ancha y las capacidades del proveedor de servicios de Internet (ISP) dentro del Corredor LB-ELA mediante la ubicación conjunta de la infraestructura de comunicaciones digitales (como el cable de fibra óptica) con los principales proyectos de obras públicas e infraestructura. </v>
      </c>
      <c r="F28" s="12">
        <v>41</v>
      </c>
      <c r="G28" s="12" t="s">
        <v>228</v>
      </c>
      <c r="H28" s="12" t="str">
        <f>VLOOKUP($C28,[1]Results_Esp_vSep1!$A$2:$G$214,7,FALSE)</f>
        <v>Área de estudio </v>
      </c>
      <c r="I28" s="17" t="s">
        <v>181</v>
      </c>
      <c r="J28" s="17" t="s">
        <v>181</v>
      </c>
      <c r="K28" s="17">
        <v>2</v>
      </c>
      <c r="L28" s="38">
        <v>1.6666666666666667</v>
      </c>
      <c r="M28" s="38" t="s">
        <v>181</v>
      </c>
      <c r="N28" s="38" t="s">
        <v>181</v>
      </c>
      <c r="O28" s="38">
        <v>1</v>
      </c>
      <c r="P28" s="38">
        <v>3</v>
      </c>
      <c r="Q28" s="38" t="s">
        <v>182</v>
      </c>
      <c r="R28" s="38">
        <v>1.7</v>
      </c>
      <c r="S28" s="38">
        <v>2</v>
      </c>
      <c r="T28" s="38" t="s">
        <v>181</v>
      </c>
      <c r="U28" s="38" t="s">
        <v>181</v>
      </c>
      <c r="V28" s="38" t="s">
        <v>181</v>
      </c>
      <c r="W28" s="38">
        <v>1</v>
      </c>
      <c r="X28" s="38" t="s">
        <v>181</v>
      </c>
      <c r="Y28" s="38">
        <v>1</v>
      </c>
      <c r="Z28" s="38">
        <v>1.1428571428571428</v>
      </c>
      <c r="AA28" s="38" t="s">
        <v>182</v>
      </c>
      <c r="AB28" s="38" t="s">
        <v>182</v>
      </c>
      <c r="AC28" s="38">
        <v>2</v>
      </c>
      <c r="AD28" s="38" t="s">
        <v>182</v>
      </c>
      <c r="AE28" s="38" t="s">
        <v>181</v>
      </c>
      <c r="AF28" s="38" t="s">
        <v>182</v>
      </c>
      <c r="AG28" s="38" t="s">
        <v>181</v>
      </c>
      <c r="AH28" s="38">
        <v>1.5714285714285714</v>
      </c>
      <c r="AI28" s="38">
        <v>1</v>
      </c>
      <c r="AJ28" s="38" t="s">
        <v>181</v>
      </c>
      <c r="AK28" s="38" t="s">
        <v>181</v>
      </c>
      <c r="AL28" s="38" t="s">
        <v>181</v>
      </c>
      <c r="AM28" s="38">
        <v>2</v>
      </c>
      <c r="AN28" s="38" t="s">
        <v>181</v>
      </c>
      <c r="AO28" s="38" t="s">
        <v>181</v>
      </c>
      <c r="AP28" s="38">
        <v>0</v>
      </c>
      <c r="AQ28" s="38">
        <v>0.8125</v>
      </c>
      <c r="AR28" s="38" t="s">
        <v>181</v>
      </c>
      <c r="AS28" s="38">
        <v>2</v>
      </c>
      <c r="AT28" s="38">
        <v>2</v>
      </c>
      <c r="AU28" s="38" t="s">
        <v>181</v>
      </c>
      <c r="AV28" s="38" t="s">
        <v>181</v>
      </c>
      <c r="AW28" s="38" t="s">
        <v>181</v>
      </c>
      <c r="AX28" s="38" t="s">
        <v>181</v>
      </c>
      <c r="AY28" s="38">
        <v>1.6428571428571428</v>
      </c>
      <c r="AZ28" s="38" t="s">
        <v>181</v>
      </c>
      <c r="BA28" s="38">
        <v>2</v>
      </c>
      <c r="BB28" s="38" t="s">
        <v>181</v>
      </c>
      <c r="BC28" s="38">
        <v>2</v>
      </c>
      <c r="BD28" s="38">
        <v>2</v>
      </c>
      <c r="BE28" s="38" t="s">
        <v>181</v>
      </c>
      <c r="BF28" s="38" t="s">
        <v>181</v>
      </c>
      <c r="BG28" s="38" t="s">
        <v>181</v>
      </c>
      <c r="BH28" s="38">
        <v>1</v>
      </c>
      <c r="BI28" s="38" t="s">
        <v>181</v>
      </c>
      <c r="BJ28" s="38" t="s">
        <v>181</v>
      </c>
      <c r="BK28" s="38" t="s">
        <v>181</v>
      </c>
      <c r="BL28" s="38" t="s">
        <v>181</v>
      </c>
      <c r="BM28" s="38" t="s">
        <v>181</v>
      </c>
      <c r="BN28" s="38" t="s">
        <v>181</v>
      </c>
      <c r="BO28" s="38" t="s">
        <v>181</v>
      </c>
      <c r="BP28" s="38">
        <v>1</v>
      </c>
      <c r="BQ28" s="38" t="s">
        <v>182</v>
      </c>
      <c r="BR28" s="38">
        <v>2</v>
      </c>
      <c r="BS28" s="38" t="s">
        <v>181</v>
      </c>
      <c r="BT28" s="38" t="s">
        <v>181</v>
      </c>
      <c r="BU28" s="38" t="s">
        <v>181</v>
      </c>
      <c r="BV28" s="38">
        <v>2</v>
      </c>
      <c r="BW28" s="38" t="s">
        <v>181</v>
      </c>
      <c r="BX28" s="38">
        <v>1.4107142857142856</v>
      </c>
      <c r="BY28" s="38">
        <v>1</v>
      </c>
      <c r="BZ28" s="38" t="s">
        <v>182</v>
      </c>
      <c r="CA28" s="38" t="s">
        <v>182</v>
      </c>
      <c r="CB28" s="38" t="s">
        <v>181</v>
      </c>
      <c r="CC28" s="38" t="s">
        <v>181</v>
      </c>
      <c r="CD28" s="38">
        <v>0.8</v>
      </c>
      <c r="CE28" s="38">
        <v>8.536309523809523</v>
      </c>
      <c r="CF28" s="38">
        <v>2.2107142857142854</v>
      </c>
      <c r="CG28" s="38">
        <v>10.747023809523808</v>
      </c>
    </row>
    <row r="29" spans="1:85" s="2" customFormat="1" ht="165.6" x14ac:dyDescent="0.3">
      <c r="A29" s="12" t="str">
        <f>VLOOKUP($C29,[1]Results_Esp_vSep1!$A$2:$G$214,4,FALSE)</f>
        <v>Transporte activo / TDM </v>
      </c>
      <c r="B29" s="12" t="str">
        <f>VLOOKUP($C29,[1]Results_Esp_vSep1!$A$2:$G$214,5,FALSE)</f>
        <v>Seguridad y servicios </v>
      </c>
      <c r="C29" s="13" t="s">
        <v>230</v>
      </c>
      <c r="D29" s="12" t="str">
        <f>VLOOKUP($C29,[1]Results_Esp_vSep1!$A$2:$G$214,2,FALSE)</f>
        <v>Programas de bicicletas compartidas y servicios para bicicletas </v>
      </c>
      <c r="E29" s="12" t="str">
        <f>VLOOKUP($C29,[1]Results_Esp_vSep1!$A$2:$G$214,3,FALSE)</f>
        <v xml:space="preserve">Esta iniciativa se basaría en el marco existente del Programa de Bicicletas Compartidas de Metro, centrándose en el Corredor LB-ELA.  Esto implica la colaboración con jurisdicciones locales (Ciudades, Condado de Los Angeles), organizaciones sin fines de lucro y / o la creación de asociaciones público-privadas con el fin de ampliar el acceso a los programas de bicicletas compartidas y para la provisión de servicios clave para los usuarios de bicicletas dentro del Área de Estudio del Corredor LB-ELA. Se proporcionaría apoyo financiero para ayudar a movilizar fondos locales para proyectos de capital en pequeña escala, tales como: estacionamiento de bicicletas y casilleros de almacenamiento; iluminación para carriles bici; estaciones de reparación/mantenimiento de bicicletas; señalización y orientación; estaciones de carga de bicicletas eléctricas; y características de seguridad.   </v>
      </c>
      <c r="F29" s="12">
        <v>30</v>
      </c>
      <c r="G29" s="12" t="s">
        <v>231</v>
      </c>
      <c r="H29" s="12" t="str">
        <f>VLOOKUP($C29,[1]Results_Esp_vSep1!$A$2:$G$214,7,FALSE)</f>
        <v>Área de estudio </v>
      </c>
      <c r="I29" s="17" t="s">
        <v>181</v>
      </c>
      <c r="J29" s="17" t="s">
        <v>181</v>
      </c>
      <c r="K29" s="17">
        <v>2</v>
      </c>
      <c r="L29" s="38">
        <v>1.6666666666666667</v>
      </c>
      <c r="M29" s="38" t="s">
        <v>181</v>
      </c>
      <c r="N29" s="38" t="s">
        <v>181</v>
      </c>
      <c r="O29" s="38">
        <v>2</v>
      </c>
      <c r="P29" s="38">
        <v>1</v>
      </c>
      <c r="Q29" s="38">
        <v>1</v>
      </c>
      <c r="R29" s="38">
        <v>1.2</v>
      </c>
      <c r="S29" s="38">
        <v>2</v>
      </c>
      <c r="T29" s="38" t="s">
        <v>181</v>
      </c>
      <c r="U29" s="38" t="s">
        <v>181</v>
      </c>
      <c r="V29" s="38">
        <v>3</v>
      </c>
      <c r="W29" s="38">
        <v>1</v>
      </c>
      <c r="X29" s="38" t="s">
        <v>181</v>
      </c>
      <c r="Y29" s="38">
        <v>1</v>
      </c>
      <c r="Z29" s="38">
        <v>1.5625</v>
      </c>
      <c r="AA29" s="38">
        <v>3</v>
      </c>
      <c r="AB29" s="38" t="s">
        <v>182</v>
      </c>
      <c r="AC29" s="38">
        <v>3</v>
      </c>
      <c r="AD29" s="38">
        <v>2</v>
      </c>
      <c r="AE29" s="38" t="s">
        <v>181</v>
      </c>
      <c r="AF29" s="38">
        <v>1</v>
      </c>
      <c r="AG29" s="38" t="s">
        <v>181</v>
      </c>
      <c r="AH29" s="38">
        <v>2.0089285714285712</v>
      </c>
      <c r="AI29" s="38">
        <v>1</v>
      </c>
      <c r="AJ29" s="38" t="s">
        <v>181</v>
      </c>
      <c r="AK29" s="38" t="s">
        <v>181</v>
      </c>
      <c r="AL29" s="38" t="s">
        <v>181</v>
      </c>
      <c r="AM29" s="38">
        <v>1</v>
      </c>
      <c r="AN29" s="38" t="s">
        <v>181</v>
      </c>
      <c r="AO29" s="38" t="s">
        <v>181</v>
      </c>
      <c r="AP29" s="38">
        <v>3</v>
      </c>
      <c r="AQ29" s="38">
        <v>1.40625</v>
      </c>
      <c r="AR29" s="38" t="s">
        <v>181</v>
      </c>
      <c r="AS29" s="38">
        <v>2</v>
      </c>
      <c r="AT29" s="38">
        <v>1</v>
      </c>
      <c r="AU29" s="38" t="s">
        <v>181</v>
      </c>
      <c r="AV29" s="38">
        <v>3</v>
      </c>
      <c r="AW29" s="38">
        <v>3</v>
      </c>
      <c r="AX29" s="38">
        <v>3</v>
      </c>
      <c r="AY29" s="38">
        <v>2.2285714285714282</v>
      </c>
      <c r="AZ29" s="38" t="s">
        <v>181</v>
      </c>
      <c r="BA29" s="38">
        <v>2</v>
      </c>
      <c r="BB29" s="38" t="s">
        <v>181</v>
      </c>
      <c r="BC29" s="38">
        <v>2</v>
      </c>
      <c r="BD29" s="38">
        <v>2</v>
      </c>
      <c r="BE29" s="38" t="s">
        <v>181</v>
      </c>
      <c r="BF29" s="38" t="s">
        <v>181</v>
      </c>
      <c r="BG29" s="38">
        <v>3</v>
      </c>
      <c r="BH29" s="38">
        <v>1</v>
      </c>
      <c r="BI29" s="38" t="s">
        <v>181</v>
      </c>
      <c r="BJ29" s="38" t="s">
        <v>181</v>
      </c>
      <c r="BK29" s="38" t="s">
        <v>181</v>
      </c>
      <c r="BL29" s="38">
        <v>3</v>
      </c>
      <c r="BM29" s="38">
        <v>3</v>
      </c>
      <c r="BN29" s="38" t="s">
        <v>181</v>
      </c>
      <c r="BO29" s="38">
        <v>1</v>
      </c>
      <c r="BP29" s="38">
        <v>1</v>
      </c>
      <c r="BQ29" s="38">
        <v>1</v>
      </c>
      <c r="BR29" s="38">
        <v>3</v>
      </c>
      <c r="BS29" s="38" t="s">
        <v>181</v>
      </c>
      <c r="BT29" s="38" t="s">
        <v>181</v>
      </c>
      <c r="BU29" s="38">
        <v>2</v>
      </c>
      <c r="BV29" s="38">
        <v>2</v>
      </c>
      <c r="BW29" s="38" t="s">
        <v>181</v>
      </c>
      <c r="BX29" s="38">
        <v>1.7708333333333333</v>
      </c>
      <c r="BY29" s="38">
        <v>3</v>
      </c>
      <c r="BZ29" s="38">
        <v>2</v>
      </c>
      <c r="CA29" s="38" t="s">
        <v>182</v>
      </c>
      <c r="CB29" s="38">
        <v>2</v>
      </c>
      <c r="CC29" s="38" t="s">
        <v>181</v>
      </c>
      <c r="CD29" s="38">
        <v>2.1</v>
      </c>
      <c r="CE29" s="38">
        <v>10.072916666666666</v>
      </c>
      <c r="CF29" s="38">
        <v>3.8708333333333336</v>
      </c>
      <c r="CG29" s="38">
        <v>13.94375</v>
      </c>
    </row>
    <row r="30" spans="1:85" s="2" customFormat="1" ht="358.8" x14ac:dyDescent="0.3">
      <c r="A30" s="12" t="str">
        <f>VLOOKUP($C30,[1]Results_Esp_vSep1!$A$2:$G$214,4,FALSE)</f>
        <v>Transporte activo / TDM </v>
      </c>
      <c r="B30" s="12" t="str">
        <f>VLOOKUP($C30,[1]Results_Esp_vSep1!$A$2:$G$214,5,FALSE)</f>
        <v>Seguridad y servicios </v>
      </c>
      <c r="C30" s="13" t="s">
        <v>232</v>
      </c>
      <c r="D30" s="12" t="str">
        <f>VLOOKUP($C30,[1]Results_Esp_vSep1!$A$2:$G$214,2,FALSE)</f>
        <v>Mejoras y elementos de seguridad para peatones y ciclistas </v>
      </c>
      <c r="E30" s="12" t="str">
        <f>VLOOKUP($C30,[1]Results_Esp_vSep1!$A$2:$G$214,3,FALSE)</f>
        <v xml:space="preserve">Trabajar con las jurisdicciones locales (ciudades, áreas no incorporadas del condado de Los Angeles) para mejorar la seguridad y mejorar el entorno para caminar / andar en bicicleta en todo el Corredor LB-ELA.  Las medidas y características de transporte activo incluirían elementos como: 
- Estructuras de sombra, árboles, bancos y botes de basura; 
- Aceras más anchas, extensión del bordillo, mejoras en los pasos de peatones y mejoras en la accesibilidad de la ADA; (incluido el reposicionamiento de cajas de servicios públicos en las aceras); 
- Señales de alto, semáforos, fases de señalización para peatones y ciclistas, marcas de pavimento de colores, señalización y franjas, pasos de peatones intermitentes y otros controles de tráfico como las luces intermitentes para peatones; 
- Opciones alternativas de cambio de fase de los semáforos, como cruces de peatones "codificados"; 
- Iluminación a lo largo de los caminos para peatones y ciclistas, incluidos los pasos subterráneos; 
- Paisajismo, características del paisajismo hechas a mano y otras características estéticas; 
- Topes y barreras de protección, cercos mejorados. 
Proporcionar asistencia técnica y de redacción de subvenciones a las jurisdicciones locales, si se solicita, para definir y desarrollar proyectos potenciales.  Proporcionar apoyo financiero para ayudar a aprovechar los fondos locales para la construcción e implementación de proyectos.  Los fondos estarían disponibles en función de criterios tales como: necesidad del proyecto, preparación del proyecto y beneficios del proyecto en relación con los costos, entre otros factores. </v>
      </c>
      <c r="F30" s="12">
        <v>31</v>
      </c>
      <c r="G30" s="12" t="s">
        <v>233</v>
      </c>
      <c r="H30" s="12" t="str">
        <f>VLOOKUP($C30,[1]Results_Esp_vSep1!$A$2:$G$214,7,FALSE)</f>
        <v>Área de estudio </v>
      </c>
      <c r="I30" s="17" t="s">
        <v>181</v>
      </c>
      <c r="J30" s="17" t="s">
        <v>181</v>
      </c>
      <c r="K30" s="17">
        <v>3</v>
      </c>
      <c r="L30" s="38">
        <v>2.5</v>
      </c>
      <c r="M30" s="38" t="s">
        <v>181</v>
      </c>
      <c r="N30" s="38" t="s">
        <v>181</v>
      </c>
      <c r="O30" s="38">
        <v>3</v>
      </c>
      <c r="P30" s="38">
        <v>3</v>
      </c>
      <c r="Q30" s="38">
        <v>3</v>
      </c>
      <c r="R30" s="38">
        <v>2.7</v>
      </c>
      <c r="S30" s="38">
        <v>1</v>
      </c>
      <c r="T30" s="38" t="s">
        <v>181</v>
      </c>
      <c r="U30" s="38" t="s">
        <v>181</v>
      </c>
      <c r="V30" s="38">
        <v>3</v>
      </c>
      <c r="W30" s="38">
        <v>2</v>
      </c>
      <c r="X30" s="38">
        <v>3</v>
      </c>
      <c r="Y30" s="38">
        <v>3</v>
      </c>
      <c r="Z30" s="38">
        <v>2.2285714285714282</v>
      </c>
      <c r="AA30" s="38">
        <v>3</v>
      </c>
      <c r="AB30" s="38">
        <v>3</v>
      </c>
      <c r="AC30" s="38">
        <v>3</v>
      </c>
      <c r="AD30" s="38">
        <v>2</v>
      </c>
      <c r="AE30" s="38" t="s">
        <v>181</v>
      </c>
      <c r="AF30" s="38">
        <v>3</v>
      </c>
      <c r="AG30" s="38">
        <v>2</v>
      </c>
      <c r="AH30" s="38">
        <v>2.5714285714285712</v>
      </c>
      <c r="AI30" s="38">
        <v>3</v>
      </c>
      <c r="AJ30" s="38" t="s">
        <v>181</v>
      </c>
      <c r="AK30" s="38">
        <v>3</v>
      </c>
      <c r="AL30" s="38" t="s">
        <v>181</v>
      </c>
      <c r="AM30" s="38">
        <v>1</v>
      </c>
      <c r="AN30" s="38">
        <v>1</v>
      </c>
      <c r="AO30" s="38">
        <v>1</v>
      </c>
      <c r="AP30" s="38">
        <v>3</v>
      </c>
      <c r="AQ30" s="38">
        <v>1.875</v>
      </c>
      <c r="AR30" s="38" t="s">
        <v>181</v>
      </c>
      <c r="AS30" s="38">
        <v>3</v>
      </c>
      <c r="AT30" s="38">
        <v>1</v>
      </c>
      <c r="AU30" s="38">
        <v>1</v>
      </c>
      <c r="AV30" s="38">
        <v>3</v>
      </c>
      <c r="AW30" s="38">
        <v>3</v>
      </c>
      <c r="AX30" s="38">
        <v>3</v>
      </c>
      <c r="AY30" s="38">
        <v>2.25</v>
      </c>
      <c r="AZ30" s="38" t="s">
        <v>181</v>
      </c>
      <c r="BA30" s="38">
        <v>3</v>
      </c>
      <c r="BB30" s="38" t="s">
        <v>181</v>
      </c>
      <c r="BC30" s="38">
        <v>3</v>
      </c>
      <c r="BD30" s="38">
        <v>1</v>
      </c>
      <c r="BE30" s="38" t="s">
        <v>181</v>
      </c>
      <c r="BF30" s="38" t="s">
        <v>181</v>
      </c>
      <c r="BG30" s="38">
        <v>3</v>
      </c>
      <c r="BH30" s="38">
        <v>2</v>
      </c>
      <c r="BI30" s="38">
        <v>3</v>
      </c>
      <c r="BJ30" s="38">
        <v>1</v>
      </c>
      <c r="BK30" s="38" t="s">
        <v>181</v>
      </c>
      <c r="BL30" s="38">
        <v>3</v>
      </c>
      <c r="BM30" s="38">
        <v>3</v>
      </c>
      <c r="BN30" s="38" t="s">
        <v>181</v>
      </c>
      <c r="BO30" s="38">
        <v>3</v>
      </c>
      <c r="BP30" s="38">
        <v>3</v>
      </c>
      <c r="BQ30" s="38">
        <v>3</v>
      </c>
      <c r="BR30" s="38">
        <v>3</v>
      </c>
      <c r="BS30" s="38">
        <v>2</v>
      </c>
      <c r="BT30" s="38">
        <v>2</v>
      </c>
      <c r="BU30" s="38">
        <v>2</v>
      </c>
      <c r="BV30" s="38">
        <v>2</v>
      </c>
      <c r="BW30" s="38" t="s">
        <v>181</v>
      </c>
      <c r="BX30" s="38">
        <v>2.2904411764705883</v>
      </c>
      <c r="BY30" s="38">
        <v>1</v>
      </c>
      <c r="BZ30" s="38">
        <v>3</v>
      </c>
      <c r="CA30" s="38">
        <v>3</v>
      </c>
      <c r="CB30" s="38">
        <v>1</v>
      </c>
      <c r="CC30" s="38" t="s">
        <v>181</v>
      </c>
      <c r="CD30" s="38">
        <v>1.9</v>
      </c>
      <c r="CE30" s="38">
        <v>14.125</v>
      </c>
      <c r="CF30" s="38">
        <v>4.1904411764705882</v>
      </c>
      <c r="CG30" s="38">
        <v>18.315441176470589</v>
      </c>
    </row>
    <row r="31" spans="1:85" s="2" customFormat="1" ht="234.6" x14ac:dyDescent="0.3">
      <c r="A31" s="12" t="str">
        <f>VLOOKUP($C31,[1]Results_Esp_vSep1!$A$2:$G$214,4,FALSE)</f>
        <v>Transporte activo / TDM </v>
      </c>
      <c r="B31" s="12" t="str">
        <f>VLOOKUP($C31,[1]Results_Esp_vSep1!$A$2:$G$214,5,FALSE)</f>
        <v>Peatón / Primera última milla </v>
      </c>
      <c r="C31" s="13" t="s">
        <v>234</v>
      </c>
      <c r="D31" s="12" t="str">
        <f>VLOOKUP($C31,[1]Results_Esp_vSep1!$A$2:$G$214,2,FALSE)</f>
        <v>Proyectos de cierre de brechas peatonales </v>
      </c>
      <c r="E31" s="12" t="str">
        <f>VLOOKUP($C31,[1]Results_Esp_vSep1!$A$2:$G$214,3,FALSE)</f>
        <v>Cerrar las brechas dentro de la red de circulación peatonal en las comunidades dentro del Corredor LB-ELA mediante la implementación de nuevas instalaciones peatonales.  Se pondría a disposición un programa de financiamiento para otorgar recursos financieros a las jurisdicciones locales (ciudades, áreas no incorporadas del condado de Los Ángeles) sobre una base competitiva para diseñar y construir nuevas instalaciones peatonales en áreas donde actualmente falta esta infraestructura. Los proyectos incluirían: 
- Nuevas aceras y senderos peatonales 
- Extensiones de senderos/caminos peatonales existentes 
- Pasos elevados para peatones/bicicletas 
- Nuevos pasos de peatones/señales para peatones 
- Provisión de conexiones y acceso a los senderos existentes (por ejemplo, mayor acceso al sendero del Río Los Angeles/Rio Hondo) 
- Provisión de accesos/conexiones peatonales a las estaciones/paradas de tránsito de Metro existentes y previstas 
- Implementación de zonas escolares seguras para peatones y ciclistas</v>
      </c>
      <c r="F31" s="12">
        <v>22</v>
      </c>
      <c r="G31" s="12" t="s">
        <v>231</v>
      </c>
      <c r="H31" s="12" t="str">
        <f>VLOOKUP($C31,[1]Results_Esp_vSep1!$A$2:$G$214,7,FALSE)</f>
        <v>Múltiples jurisdicciones </v>
      </c>
      <c r="I31" s="17" t="s">
        <v>181</v>
      </c>
      <c r="J31" s="17" t="s">
        <v>181</v>
      </c>
      <c r="K31" s="17">
        <v>2</v>
      </c>
      <c r="L31" s="38">
        <v>1.6666666666666667</v>
      </c>
      <c r="M31" s="38" t="s">
        <v>181</v>
      </c>
      <c r="N31" s="38" t="s">
        <v>181</v>
      </c>
      <c r="O31" s="38">
        <v>2</v>
      </c>
      <c r="P31" s="38">
        <v>3</v>
      </c>
      <c r="Q31" s="38">
        <v>3</v>
      </c>
      <c r="R31" s="38">
        <v>2.4</v>
      </c>
      <c r="S31" s="38">
        <v>1</v>
      </c>
      <c r="T31" s="38" t="s">
        <v>181</v>
      </c>
      <c r="U31" s="38" t="s">
        <v>181</v>
      </c>
      <c r="V31" s="38">
        <v>3</v>
      </c>
      <c r="W31" s="38">
        <v>2</v>
      </c>
      <c r="X31" s="38">
        <v>3</v>
      </c>
      <c r="Y31" s="38">
        <v>3</v>
      </c>
      <c r="Z31" s="38">
        <v>2.2285714285714282</v>
      </c>
      <c r="AA31" s="38">
        <v>3</v>
      </c>
      <c r="AB31" s="38">
        <v>3</v>
      </c>
      <c r="AC31" s="38">
        <v>1</v>
      </c>
      <c r="AD31" s="38">
        <v>2</v>
      </c>
      <c r="AE31" s="38" t="s">
        <v>181</v>
      </c>
      <c r="AF31" s="38">
        <v>3</v>
      </c>
      <c r="AG31" s="38">
        <v>2</v>
      </c>
      <c r="AH31" s="38">
        <v>2.25</v>
      </c>
      <c r="AI31" s="38">
        <v>3</v>
      </c>
      <c r="AJ31" s="38" t="s">
        <v>181</v>
      </c>
      <c r="AK31" s="38">
        <v>0</v>
      </c>
      <c r="AL31" s="38" t="s">
        <v>181</v>
      </c>
      <c r="AM31" s="38">
        <v>1</v>
      </c>
      <c r="AN31" s="38" t="s">
        <v>181</v>
      </c>
      <c r="AO31" s="38" t="s">
        <v>181</v>
      </c>
      <c r="AP31" s="38">
        <v>3</v>
      </c>
      <c r="AQ31" s="38">
        <v>1.4765625</v>
      </c>
      <c r="AR31" s="38" t="s">
        <v>181</v>
      </c>
      <c r="AS31" s="38">
        <v>3</v>
      </c>
      <c r="AT31" s="38">
        <v>1</v>
      </c>
      <c r="AU31" s="38">
        <v>1</v>
      </c>
      <c r="AV31" s="38">
        <v>3</v>
      </c>
      <c r="AW31" s="38">
        <v>3</v>
      </c>
      <c r="AX31" s="38">
        <v>3</v>
      </c>
      <c r="AY31" s="38">
        <v>2.25</v>
      </c>
      <c r="AZ31" s="38" t="s">
        <v>181</v>
      </c>
      <c r="BA31" s="38">
        <v>2</v>
      </c>
      <c r="BB31" s="38" t="s">
        <v>181</v>
      </c>
      <c r="BC31" s="38">
        <v>2</v>
      </c>
      <c r="BD31" s="38">
        <v>1</v>
      </c>
      <c r="BE31" s="38" t="s">
        <v>181</v>
      </c>
      <c r="BF31" s="38" t="s">
        <v>181</v>
      </c>
      <c r="BG31" s="38">
        <v>3</v>
      </c>
      <c r="BH31" s="38">
        <v>2</v>
      </c>
      <c r="BI31" s="38">
        <v>3</v>
      </c>
      <c r="BJ31" s="38" t="s">
        <v>181</v>
      </c>
      <c r="BK31" s="38" t="s">
        <v>181</v>
      </c>
      <c r="BL31" s="38">
        <v>3</v>
      </c>
      <c r="BM31" s="38">
        <v>3</v>
      </c>
      <c r="BN31" s="38" t="s">
        <v>181</v>
      </c>
      <c r="BO31" s="38">
        <v>3</v>
      </c>
      <c r="BP31" s="38">
        <v>3</v>
      </c>
      <c r="BQ31" s="38">
        <v>3</v>
      </c>
      <c r="BR31" s="38">
        <v>1</v>
      </c>
      <c r="BS31" s="38">
        <v>0</v>
      </c>
      <c r="BT31" s="38" t="s">
        <v>181</v>
      </c>
      <c r="BU31" s="38">
        <v>2</v>
      </c>
      <c r="BV31" s="38">
        <v>2</v>
      </c>
      <c r="BW31" s="38" t="s">
        <v>181</v>
      </c>
      <c r="BX31" s="38">
        <v>1.9708333333333334</v>
      </c>
      <c r="BY31" s="38">
        <v>1</v>
      </c>
      <c r="BZ31" s="38">
        <v>3</v>
      </c>
      <c r="CA31" s="38">
        <v>0</v>
      </c>
      <c r="CB31" s="38">
        <v>1</v>
      </c>
      <c r="CC31" s="38" t="s">
        <v>181</v>
      </c>
      <c r="CD31" s="38">
        <v>1.125</v>
      </c>
      <c r="CE31" s="38">
        <v>12.271800595238094</v>
      </c>
      <c r="CF31" s="38">
        <v>3.0958333333333332</v>
      </c>
      <c r="CG31" s="38">
        <v>15.367633928571427</v>
      </c>
    </row>
    <row r="32" spans="1:85" s="2" customFormat="1" ht="96.6" x14ac:dyDescent="0.3">
      <c r="A32" s="12" t="str">
        <f>VLOOKUP($C32,[1]Results_Esp_vSep1!$A$2:$G$214,4,FALSE)</f>
        <v>Transporte activo / TDM </v>
      </c>
      <c r="B32" s="12" t="str">
        <f>VLOOKUP($C32,[1]Results_Esp_vSep1!$A$2:$G$214,5,FALSE)</f>
        <v>Seguridad y servicios </v>
      </c>
      <c r="C32" s="13" t="s">
        <v>235</v>
      </c>
      <c r="D32" s="12" t="str">
        <f>VLOOKUP($C32,[1]Results_Esp_vSep1!$A$2:$G$214,2,FALSE)</f>
        <v>Mejoras para peatones y bicicletas de la ciudad de Bell Gardens </v>
      </c>
      <c r="E32" s="12" t="str">
        <f>VLOOKUP($C32,[1]Results_Esp_vSep1!$A$2:$G$214,3,FALSE)</f>
        <v>Mejoras para peatones, bicicletas y calmado de tráfico en toda la ciudad para crear un entorno completo en las calles: cruces peatonales, mini rotondas, señales peatonales HAWK, extensiones de aceras, rutas para bicicletas de Clase 3, rampas ADA, sincronización de señales de intervalo peatonal líder [LBI] y mejoras en las rayas.  Se aplicaría a varios lugares dentro de la ciudad de Bell Gardens, incluyendo: Sprecht Ave., Live Oak St., Priority St., Purdy Ave., Gephart Ave., Perry Rd. y Hannon St. </v>
      </c>
      <c r="F32" s="12">
        <v>32</v>
      </c>
      <c r="G32" s="12" t="s">
        <v>236</v>
      </c>
      <c r="H32" s="12" t="str">
        <f>VLOOKUP($C32,[1]Results_Esp_vSep1!$A$2:$G$214,7,FALSE)</f>
        <v>Bell Gardens </v>
      </c>
      <c r="I32" s="17" t="s">
        <v>181</v>
      </c>
      <c r="J32" s="17" t="s">
        <v>181</v>
      </c>
      <c r="K32" s="17">
        <v>2</v>
      </c>
      <c r="L32" s="38">
        <v>1.6666666666666667</v>
      </c>
      <c r="M32" s="38" t="s">
        <v>181</v>
      </c>
      <c r="N32" s="38" t="s">
        <v>181</v>
      </c>
      <c r="O32" s="38">
        <v>2</v>
      </c>
      <c r="P32" s="38">
        <v>3</v>
      </c>
      <c r="Q32" s="38">
        <v>3</v>
      </c>
      <c r="R32" s="38">
        <v>2.4</v>
      </c>
      <c r="S32" s="38">
        <v>1</v>
      </c>
      <c r="T32" s="38" t="s">
        <v>181</v>
      </c>
      <c r="U32" s="38" t="s">
        <v>181</v>
      </c>
      <c r="V32" s="38">
        <v>2</v>
      </c>
      <c r="W32" s="38">
        <v>2</v>
      </c>
      <c r="X32" s="38">
        <v>1</v>
      </c>
      <c r="Y32" s="38">
        <v>3</v>
      </c>
      <c r="Z32" s="38">
        <v>1.6714285714285715</v>
      </c>
      <c r="AA32" s="38">
        <v>1</v>
      </c>
      <c r="AB32" s="38">
        <v>3</v>
      </c>
      <c r="AC32" s="38">
        <v>1</v>
      </c>
      <c r="AD32" s="38">
        <v>2</v>
      </c>
      <c r="AE32" s="38" t="s">
        <v>181</v>
      </c>
      <c r="AF32" s="38">
        <v>3</v>
      </c>
      <c r="AG32" s="38">
        <v>2</v>
      </c>
      <c r="AH32" s="38">
        <v>1.9285714285714286</v>
      </c>
      <c r="AI32" s="38">
        <v>3</v>
      </c>
      <c r="AJ32" s="38" t="s">
        <v>181</v>
      </c>
      <c r="AK32" s="38">
        <v>0</v>
      </c>
      <c r="AL32" s="38" t="s">
        <v>181</v>
      </c>
      <c r="AM32" s="38">
        <v>0</v>
      </c>
      <c r="AN32" s="38" t="s">
        <v>181</v>
      </c>
      <c r="AO32" s="38" t="s">
        <v>181</v>
      </c>
      <c r="AP32" s="38">
        <v>2</v>
      </c>
      <c r="AQ32" s="38">
        <v>1.015625</v>
      </c>
      <c r="AR32" s="38" t="s">
        <v>181</v>
      </c>
      <c r="AS32" s="38">
        <v>3</v>
      </c>
      <c r="AT32" s="38">
        <v>1</v>
      </c>
      <c r="AU32" s="38" t="s">
        <v>181</v>
      </c>
      <c r="AV32" s="38">
        <v>2</v>
      </c>
      <c r="AW32" s="38">
        <v>2</v>
      </c>
      <c r="AX32" s="38">
        <v>2</v>
      </c>
      <c r="AY32" s="38">
        <v>1.8571428571428572</v>
      </c>
      <c r="AZ32" s="38" t="s">
        <v>181</v>
      </c>
      <c r="BA32" s="38">
        <v>3</v>
      </c>
      <c r="BB32" s="38" t="s">
        <v>181</v>
      </c>
      <c r="BC32" s="38">
        <v>3</v>
      </c>
      <c r="BD32" s="38">
        <v>2</v>
      </c>
      <c r="BE32" s="38" t="s">
        <v>181</v>
      </c>
      <c r="BF32" s="38" t="s">
        <v>181</v>
      </c>
      <c r="BG32" s="38">
        <v>3</v>
      </c>
      <c r="BH32" s="38">
        <v>3</v>
      </c>
      <c r="BI32" s="38">
        <v>2</v>
      </c>
      <c r="BJ32" s="38" t="s">
        <v>181</v>
      </c>
      <c r="BK32" s="38" t="s">
        <v>181</v>
      </c>
      <c r="BL32" s="38">
        <v>3</v>
      </c>
      <c r="BM32" s="38">
        <v>3</v>
      </c>
      <c r="BN32" s="38" t="s">
        <v>181</v>
      </c>
      <c r="BO32" s="38">
        <v>3</v>
      </c>
      <c r="BP32" s="38">
        <v>3</v>
      </c>
      <c r="BQ32" s="38">
        <v>3</v>
      </c>
      <c r="BR32" s="38">
        <v>1</v>
      </c>
      <c r="BS32" s="38">
        <v>0</v>
      </c>
      <c r="BT32" s="38" t="s">
        <v>181</v>
      </c>
      <c r="BU32" s="38">
        <v>1</v>
      </c>
      <c r="BV32" s="38">
        <v>2</v>
      </c>
      <c r="BW32" s="38" t="s">
        <v>181</v>
      </c>
      <c r="BX32" s="38">
        <v>2.0902777777777777</v>
      </c>
      <c r="BY32" s="38">
        <v>1</v>
      </c>
      <c r="BZ32" s="38">
        <v>2</v>
      </c>
      <c r="CA32" s="38">
        <v>0</v>
      </c>
      <c r="CB32" s="38">
        <v>1</v>
      </c>
      <c r="CC32" s="38" t="s">
        <v>181</v>
      </c>
      <c r="CD32" s="38">
        <v>0.9</v>
      </c>
      <c r="CE32" s="38">
        <v>10.539434523809526</v>
      </c>
      <c r="CF32" s="38">
        <v>2.9902777777777776</v>
      </c>
      <c r="CG32" s="38">
        <v>13.529712301587303</v>
      </c>
    </row>
    <row r="33" spans="1:85" s="2" customFormat="1" ht="82.8" x14ac:dyDescent="0.3">
      <c r="A33" s="12" t="str">
        <f>VLOOKUP($C33,[1]Results_Esp_vSep1!$A$2:$G$214,4,FALSE)</f>
        <v>Transporte activo / TDM </v>
      </c>
      <c r="B33" s="12" t="str">
        <f>VLOOKUP($C33,[1]Results_Esp_vSep1!$A$2:$G$214,5,FALSE)</f>
        <v>Seguridad y servicios </v>
      </c>
      <c r="C33" s="13" t="s">
        <v>237</v>
      </c>
      <c r="D33" s="12" t="str">
        <f>VLOOKUP($C33,[1]Results_Esp_vSep1!$A$2:$G$214,2,FALSE)</f>
        <v>Mejoras en la seguridad de la comunidad de la ciudad de Carson </v>
      </c>
      <c r="E33" s="12" t="str">
        <f>VLOOKUP($C33,[1]Results_Esp_vSep1!$A$2:$G$214,3,FALSE)</f>
        <v>Mejorar la infraestructura y la seguridad de bicicletas y peatones con carriles para bicicletas de Clase 2, soportes para bicicletas, mejoras en los cruces peatonales, botones de señalización peatonal accesible, señales de cuenta regresiva para peatones y rampas para aceras.  Varias ubicaciones dentro de la Ciudad de Carson y Santa Fe Av entre 218th Place y Del Amo Bl. </v>
      </c>
      <c r="F33" s="12">
        <v>33</v>
      </c>
      <c r="G33" s="12" t="s">
        <v>236</v>
      </c>
      <c r="H33" s="12" t="str">
        <f>VLOOKUP($C33,[1]Results_Esp_vSep1!$A$2:$G$214,7,FALSE)</f>
        <v>Carson </v>
      </c>
      <c r="I33" s="17" t="s">
        <v>181</v>
      </c>
      <c r="J33" s="17" t="s">
        <v>181</v>
      </c>
      <c r="K33" s="17">
        <v>2</v>
      </c>
      <c r="L33" s="38">
        <v>1.6666666666666667</v>
      </c>
      <c r="M33" s="38" t="s">
        <v>181</v>
      </c>
      <c r="N33" s="38" t="s">
        <v>181</v>
      </c>
      <c r="O33" s="38">
        <v>2</v>
      </c>
      <c r="P33" s="38">
        <v>2</v>
      </c>
      <c r="Q33" s="38">
        <v>3</v>
      </c>
      <c r="R33" s="38">
        <v>2.1</v>
      </c>
      <c r="S33" s="38">
        <v>1</v>
      </c>
      <c r="T33" s="38" t="s">
        <v>181</v>
      </c>
      <c r="U33" s="38" t="s">
        <v>181</v>
      </c>
      <c r="V33" s="38">
        <v>1</v>
      </c>
      <c r="W33" s="38">
        <v>2</v>
      </c>
      <c r="X33" s="38">
        <v>1</v>
      </c>
      <c r="Y33" s="38">
        <v>3</v>
      </c>
      <c r="Z33" s="38">
        <v>1.485714285714286</v>
      </c>
      <c r="AA33" s="38">
        <v>2</v>
      </c>
      <c r="AB33" s="38">
        <v>3</v>
      </c>
      <c r="AC33" s="38">
        <v>1</v>
      </c>
      <c r="AD33" s="38">
        <v>2</v>
      </c>
      <c r="AE33" s="38" t="s">
        <v>181</v>
      </c>
      <c r="AF33" s="38">
        <v>2</v>
      </c>
      <c r="AG33" s="38">
        <v>2</v>
      </c>
      <c r="AH33" s="38">
        <v>1.9285714285714286</v>
      </c>
      <c r="AI33" s="38">
        <v>2</v>
      </c>
      <c r="AJ33" s="38" t="s">
        <v>181</v>
      </c>
      <c r="AK33" s="38">
        <v>0</v>
      </c>
      <c r="AL33" s="38" t="s">
        <v>181</v>
      </c>
      <c r="AM33" s="38">
        <v>0</v>
      </c>
      <c r="AN33" s="38" t="s">
        <v>181</v>
      </c>
      <c r="AO33" s="38" t="s">
        <v>181</v>
      </c>
      <c r="AP33" s="38">
        <v>3</v>
      </c>
      <c r="AQ33" s="38">
        <v>1.015625</v>
      </c>
      <c r="AR33" s="38" t="s">
        <v>181</v>
      </c>
      <c r="AS33" s="38">
        <v>3</v>
      </c>
      <c r="AT33" s="38">
        <v>1</v>
      </c>
      <c r="AU33" s="38" t="s">
        <v>181</v>
      </c>
      <c r="AV33" s="38">
        <v>2</v>
      </c>
      <c r="AW33" s="38">
        <v>1</v>
      </c>
      <c r="AX33" s="38">
        <v>1</v>
      </c>
      <c r="AY33" s="38">
        <v>1.485714285714286</v>
      </c>
      <c r="AZ33" s="38" t="s">
        <v>181</v>
      </c>
      <c r="BA33" s="38">
        <v>0</v>
      </c>
      <c r="BB33" s="38" t="s">
        <v>181</v>
      </c>
      <c r="BC33" s="38">
        <v>0</v>
      </c>
      <c r="BD33" s="38">
        <v>0</v>
      </c>
      <c r="BE33" s="38" t="s">
        <v>181</v>
      </c>
      <c r="BF33" s="38" t="s">
        <v>181</v>
      </c>
      <c r="BG33" s="38">
        <v>0</v>
      </c>
      <c r="BH33" s="38">
        <v>0</v>
      </c>
      <c r="BI33" s="38">
        <v>0</v>
      </c>
      <c r="BJ33" s="38" t="s">
        <v>181</v>
      </c>
      <c r="BK33" s="38" t="s">
        <v>181</v>
      </c>
      <c r="BL33" s="38">
        <v>0</v>
      </c>
      <c r="BM33" s="38">
        <v>0</v>
      </c>
      <c r="BN33" s="38" t="s">
        <v>181</v>
      </c>
      <c r="BO33" s="38">
        <v>3</v>
      </c>
      <c r="BP33" s="38">
        <v>3</v>
      </c>
      <c r="BQ33" s="38">
        <v>2</v>
      </c>
      <c r="BR33" s="38">
        <v>1</v>
      </c>
      <c r="BS33" s="38">
        <v>0</v>
      </c>
      <c r="BT33" s="38" t="s">
        <v>181</v>
      </c>
      <c r="BU33" s="38">
        <v>1</v>
      </c>
      <c r="BV33" s="38">
        <v>2</v>
      </c>
      <c r="BW33" s="38" t="s">
        <v>181</v>
      </c>
      <c r="BX33" s="38">
        <v>0.65000000000000013</v>
      </c>
      <c r="BY33" s="38">
        <v>1</v>
      </c>
      <c r="BZ33" s="38">
        <v>2</v>
      </c>
      <c r="CA33" s="38">
        <v>0</v>
      </c>
      <c r="CB33" s="38">
        <v>1</v>
      </c>
      <c r="CC33" s="38" t="s">
        <v>181</v>
      </c>
      <c r="CD33" s="38">
        <v>0.9</v>
      </c>
      <c r="CE33" s="38">
        <v>9.6822916666666661</v>
      </c>
      <c r="CF33" s="38">
        <v>1.5500000000000003</v>
      </c>
      <c r="CG33" s="38">
        <v>11.232291666666667</v>
      </c>
    </row>
    <row r="34" spans="1:85" s="2" customFormat="1" ht="41.4" x14ac:dyDescent="0.3">
      <c r="A34" s="12" t="str">
        <f>VLOOKUP($C34,[1]Results_Esp_vSep1!$A$2:$G$214,4,FALSE)</f>
        <v>Transporte activo / TDM </v>
      </c>
      <c r="B34" s="12" t="str">
        <f>VLOOKUP($C34,[1]Results_Esp_vSep1!$A$2:$G$214,5,FALSE)</f>
        <v>Seguridad y servicios </v>
      </c>
      <c r="C34" s="13" t="s">
        <v>238</v>
      </c>
      <c r="D34" s="12" t="str">
        <f>VLOOKUP($C34,[1]Results_Esp_vSep1!$A$2:$G$214,2,FALSE)</f>
        <v>Proyecto de Accesibilidad Peatonal de Salt Lake Av </v>
      </c>
      <c r="E34" s="12" t="str">
        <f>VLOOKUP($C34,[1]Results_Esp_vSep1!$A$2:$G$214,3,FALSE)</f>
        <v>Lado este de Salt Lake Av dentro de la ciudad de Cudahy. Amplíe la acera, instale iluminación peatonal, señalización, extensiones de aceras y rampas para sillas de ruedas que cumplan con la ADA. </v>
      </c>
      <c r="F34" s="12">
        <v>34</v>
      </c>
      <c r="G34" s="12" t="s">
        <v>236</v>
      </c>
      <c r="H34" s="12" t="str">
        <f>VLOOKUP($C34,[1]Results_Esp_vSep1!$A$2:$G$214,7,FALSE)</f>
        <v>Cudahy </v>
      </c>
      <c r="I34" s="17" t="s">
        <v>181</v>
      </c>
      <c r="J34" s="17" t="s">
        <v>181</v>
      </c>
      <c r="K34" s="17">
        <v>2</v>
      </c>
      <c r="L34" s="38">
        <v>1.6666666666666667</v>
      </c>
      <c r="M34" s="38" t="s">
        <v>181</v>
      </c>
      <c r="N34" s="38" t="s">
        <v>181</v>
      </c>
      <c r="O34" s="38">
        <v>2</v>
      </c>
      <c r="P34" s="38">
        <v>1</v>
      </c>
      <c r="Q34" s="38">
        <v>2</v>
      </c>
      <c r="R34" s="38">
        <v>1.5</v>
      </c>
      <c r="S34" s="38">
        <v>1</v>
      </c>
      <c r="T34" s="38" t="s">
        <v>181</v>
      </c>
      <c r="U34" s="38" t="s">
        <v>181</v>
      </c>
      <c r="V34" s="38">
        <v>1</v>
      </c>
      <c r="W34" s="38">
        <v>2</v>
      </c>
      <c r="X34" s="38">
        <v>1</v>
      </c>
      <c r="Y34" s="38">
        <v>2</v>
      </c>
      <c r="Z34" s="38">
        <v>1.2999999999999998</v>
      </c>
      <c r="AA34" s="38" t="s">
        <v>182</v>
      </c>
      <c r="AB34" s="38">
        <v>2</v>
      </c>
      <c r="AC34" s="38">
        <v>2</v>
      </c>
      <c r="AD34" s="38">
        <v>2</v>
      </c>
      <c r="AE34" s="38" t="s">
        <v>181</v>
      </c>
      <c r="AF34" s="38">
        <v>3</v>
      </c>
      <c r="AG34" s="38">
        <v>2</v>
      </c>
      <c r="AH34" s="38">
        <v>2.0428571428571431</v>
      </c>
      <c r="AI34" s="38">
        <v>3</v>
      </c>
      <c r="AJ34" s="38" t="s">
        <v>181</v>
      </c>
      <c r="AK34" s="38">
        <v>0</v>
      </c>
      <c r="AL34" s="38" t="s">
        <v>181</v>
      </c>
      <c r="AM34" s="38">
        <v>0</v>
      </c>
      <c r="AN34" s="38" t="s">
        <v>181</v>
      </c>
      <c r="AO34" s="38" t="s">
        <v>181</v>
      </c>
      <c r="AP34" s="38">
        <v>1</v>
      </c>
      <c r="AQ34" s="38">
        <v>0.8125</v>
      </c>
      <c r="AR34" s="38" t="s">
        <v>181</v>
      </c>
      <c r="AS34" s="38">
        <v>3</v>
      </c>
      <c r="AT34" s="38">
        <v>1</v>
      </c>
      <c r="AU34" s="38" t="s">
        <v>181</v>
      </c>
      <c r="AV34" s="38">
        <v>2</v>
      </c>
      <c r="AW34" s="38">
        <v>1</v>
      </c>
      <c r="AX34" s="38">
        <v>1</v>
      </c>
      <c r="AY34" s="38">
        <v>1.485714285714286</v>
      </c>
      <c r="AZ34" s="38" t="s">
        <v>181</v>
      </c>
      <c r="BA34" s="38">
        <v>3</v>
      </c>
      <c r="BB34" s="38" t="s">
        <v>181</v>
      </c>
      <c r="BC34" s="38">
        <v>3</v>
      </c>
      <c r="BD34" s="38">
        <v>2</v>
      </c>
      <c r="BE34" s="38" t="s">
        <v>181</v>
      </c>
      <c r="BF34" s="38" t="s">
        <v>181</v>
      </c>
      <c r="BG34" s="38">
        <v>2</v>
      </c>
      <c r="BH34" s="38">
        <v>3</v>
      </c>
      <c r="BI34" s="38">
        <v>2</v>
      </c>
      <c r="BJ34" s="38" t="s">
        <v>181</v>
      </c>
      <c r="BK34" s="38" t="s">
        <v>181</v>
      </c>
      <c r="BL34" s="38">
        <v>2</v>
      </c>
      <c r="BM34" s="38">
        <v>2</v>
      </c>
      <c r="BN34" s="38" t="s">
        <v>181</v>
      </c>
      <c r="BO34" s="38">
        <v>2</v>
      </c>
      <c r="BP34" s="38">
        <v>3</v>
      </c>
      <c r="BQ34" s="38">
        <v>3</v>
      </c>
      <c r="BR34" s="38">
        <v>2</v>
      </c>
      <c r="BS34" s="38">
        <v>0</v>
      </c>
      <c r="BT34" s="38" t="s">
        <v>181</v>
      </c>
      <c r="BU34" s="38">
        <v>1</v>
      </c>
      <c r="BV34" s="38">
        <v>2</v>
      </c>
      <c r="BW34" s="38" t="s">
        <v>181</v>
      </c>
      <c r="BX34" s="38">
        <v>1.9111111111111112</v>
      </c>
      <c r="BY34" s="38">
        <v>1</v>
      </c>
      <c r="BZ34" s="38">
        <v>2</v>
      </c>
      <c r="CA34" s="38">
        <v>0</v>
      </c>
      <c r="CB34" s="38">
        <v>1</v>
      </c>
      <c r="CC34" s="38" t="s">
        <v>181</v>
      </c>
      <c r="CD34" s="38">
        <v>0.9</v>
      </c>
      <c r="CE34" s="38">
        <v>8.8077380952380953</v>
      </c>
      <c r="CF34" s="38">
        <v>2.8111111111111113</v>
      </c>
      <c r="CG34" s="38">
        <v>11.618849206349207</v>
      </c>
    </row>
    <row r="35" spans="1:85" s="2" customFormat="1" ht="55.2" x14ac:dyDescent="0.3">
      <c r="A35" s="12" t="str">
        <f>VLOOKUP($C35,[1]Results_Esp_vSep1!$A$2:$G$214,4,FALSE)</f>
        <v>Transporte activo / TDM </v>
      </c>
      <c r="B35" s="12" t="str">
        <f>VLOOKUP($C35,[1]Results_Esp_vSep1!$A$2:$G$214,5,FALSE)</f>
        <v>Seguridad y servicios </v>
      </c>
      <c r="C35" s="13" t="s">
        <v>239</v>
      </c>
      <c r="D35" s="12" t="str">
        <f>VLOOKUP($C35,[1]Results_Esp_vSep1!$A$2:$G$214,2,FALSE)</f>
        <v>Proyecto de Rutas Seguras a la Escuela de South Downey (Fase 2) </v>
      </c>
      <c r="E35" s="12" t="str">
        <f>VLOOKUP($C35,[1]Results_Esp_vSep1!$A$2:$G$214,3,FALSE)</f>
        <v>Educación sobre seguridad y construcción de aceras, cruces peatonales y rampas en los bordillos. Varios lugares dentro de South Downey: Brunache St., Laura St., Nada St., Pomering Rd, Quoit St., Lankin St., Orizaba Ave., Gneiss Ave., Devenir Ave., Blodgett Ave. y Premiere Ave. </v>
      </c>
      <c r="F35" s="12">
        <v>35</v>
      </c>
      <c r="G35" s="12" t="s">
        <v>236</v>
      </c>
      <c r="H35" s="12" t="str">
        <f>VLOOKUP($C35,[1]Results_Esp_vSep1!$A$2:$G$214,7,FALSE)</f>
        <v>Downey </v>
      </c>
      <c r="I35" s="17" t="s">
        <v>181</v>
      </c>
      <c r="J35" s="17" t="s">
        <v>181</v>
      </c>
      <c r="K35" s="17">
        <v>1</v>
      </c>
      <c r="L35" s="38">
        <v>0.83333333333333337</v>
      </c>
      <c r="M35" s="38" t="s">
        <v>181</v>
      </c>
      <c r="N35" s="38" t="s">
        <v>181</v>
      </c>
      <c r="O35" s="38">
        <v>1</v>
      </c>
      <c r="P35" s="38">
        <v>2</v>
      </c>
      <c r="Q35" s="38">
        <v>2</v>
      </c>
      <c r="R35" s="38">
        <v>1.5</v>
      </c>
      <c r="S35" s="38">
        <v>1</v>
      </c>
      <c r="T35" s="38" t="s">
        <v>181</v>
      </c>
      <c r="U35" s="38" t="s">
        <v>181</v>
      </c>
      <c r="V35" s="38">
        <v>2</v>
      </c>
      <c r="W35" s="38">
        <v>1</v>
      </c>
      <c r="X35" s="38">
        <v>1</v>
      </c>
      <c r="Y35" s="38">
        <v>2</v>
      </c>
      <c r="Z35" s="38">
        <v>1.2999999999999998</v>
      </c>
      <c r="AA35" s="38" t="s">
        <v>182</v>
      </c>
      <c r="AB35" s="38">
        <v>3</v>
      </c>
      <c r="AC35" s="38">
        <v>1</v>
      </c>
      <c r="AD35" s="38">
        <v>2</v>
      </c>
      <c r="AE35" s="38" t="s">
        <v>181</v>
      </c>
      <c r="AF35" s="38">
        <v>2</v>
      </c>
      <c r="AG35" s="38">
        <v>1</v>
      </c>
      <c r="AH35" s="38">
        <v>1.6714285714285715</v>
      </c>
      <c r="AI35" s="38">
        <v>3</v>
      </c>
      <c r="AJ35" s="38" t="s">
        <v>181</v>
      </c>
      <c r="AK35" s="38">
        <v>0</v>
      </c>
      <c r="AL35" s="38" t="s">
        <v>181</v>
      </c>
      <c r="AM35" s="38">
        <v>0</v>
      </c>
      <c r="AN35" s="38" t="s">
        <v>181</v>
      </c>
      <c r="AO35" s="38" t="s">
        <v>181</v>
      </c>
      <c r="AP35" s="38">
        <v>2</v>
      </c>
      <c r="AQ35" s="38">
        <v>1.015625</v>
      </c>
      <c r="AR35" s="38" t="s">
        <v>181</v>
      </c>
      <c r="AS35" s="38">
        <v>3</v>
      </c>
      <c r="AT35" s="38">
        <v>1</v>
      </c>
      <c r="AU35" s="38" t="s">
        <v>181</v>
      </c>
      <c r="AV35" s="38">
        <v>2</v>
      </c>
      <c r="AW35" s="38">
        <v>2</v>
      </c>
      <c r="AX35" s="38">
        <v>2</v>
      </c>
      <c r="AY35" s="38">
        <v>1.8571428571428572</v>
      </c>
      <c r="AZ35" s="38" t="s">
        <v>181</v>
      </c>
      <c r="BA35" s="38">
        <v>1</v>
      </c>
      <c r="BB35" s="38" t="s">
        <v>181</v>
      </c>
      <c r="BC35" s="38">
        <v>1</v>
      </c>
      <c r="BD35" s="38">
        <v>1</v>
      </c>
      <c r="BE35" s="38" t="s">
        <v>181</v>
      </c>
      <c r="BF35" s="38" t="s">
        <v>181</v>
      </c>
      <c r="BG35" s="38">
        <v>2</v>
      </c>
      <c r="BH35" s="38">
        <v>1</v>
      </c>
      <c r="BI35" s="38">
        <v>1</v>
      </c>
      <c r="BJ35" s="38" t="s">
        <v>181</v>
      </c>
      <c r="BK35" s="38" t="s">
        <v>181</v>
      </c>
      <c r="BL35" s="38">
        <v>2</v>
      </c>
      <c r="BM35" s="38">
        <v>2</v>
      </c>
      <c r="BN35" s="38" t="s">
        <v>181</v>
      </c>
      <c r="BO35" s="38">
        <v>1</v>
      </c>
      <c r="BP35" s="38">
        <v>2</v>
      </c>
      <c r="BQ35" s="38">
        <v>2</v>
      </c>
      <c r="BR35" s="38">
        <v>1</v>
      </c>
      <c r="BS35" s="38">
        <v>0</v>
      </c>
      <c r="BT35" s="38" t="s">
        <v>181</v>
      </c>
      <c r="BU35" s="38">
        <v>1</v>
      </c>
      <c r="BV35" s="38">
        <v>2</v>
      </c>
      <c r="BW35" s="38" t="s">
        <v>181</v>
      </c>
      <c r="BX35" s="38">
        <v>1.1944444444444444</v>
      </c>
      <c r="BY35" s="38">
        <v>1</v>
      </c>
      <c r="BZ35" s="38">
        <v>2</v>
      </c>
      <c r="CA35" s="38">
        <v>0</v>
      </c>
      <c r="CB35" s="38">
        <v>1</v>
      </c>
      <c r="CC35" s="38" t="s">
        <v>181</v>
      </c>
      <c r="CD35" s="38">
        <v>0.9</v>
      </c>
      <c r="CE35" s="38">
        <v>8.1775297619047613</v>
      </c>
      <c r="CF35" s="38">
        <v>2.0944444444444446</v>
      </c>
      <c r="CG35" s="38">
        <v>10.271974206349206</v>
      </c>
    </row>
    <row r="36" spans="1:85" s="2" customFormat="1" ht="55.2" x14ac:dyDescent="0.3">
      <c r="A36" s="12" t="str">
        <f>VLOOKUP($C36,[1]Results_Esp_vSep1!$A$2:$G$214,4,FALSE)</f>
        <v>Transporte activo / TDM </v>
      </c>
      <c r="B36" s="12" t="str">
        <f>VLOOKUP($C36,[1]Results_Esp_vSep1!$A$2:$G$214,5,FALSE)</f>
        <v>Seguridad y servicios </v>
      </c>
      <c r="C36" s="13" t="s">
        <v>240</v>
      </c>
      <c r="D36" s="12" t="str">
        <f>VLOOKUP($C36,[1]Results_Esp_vSep1!$A$2:$G$214,2,FALSE)</f>
        <v>Proyecto de Mejora de Rotondas de Vía Verde </v>
      </c>
      <c r="E36" s="12" t="str">
        <f>VLOOKUP($C36,[1]Results_Esp_vSep1!$A$2:$G$214,3,FALSE)</f>
        <v>En la intersección de Rives Av / Phlox Street en la ciudad de Downey, construya una rotonda, salidas de bombillas con rampas direccionales, cruces peatonales mejorados, señalización, paisajismo, sombra y bioswales. </v>
      </c>
      <c r="F36" s="12">
        <v>36</v>
      </c>
      <c r="G36" s="12" t="s">
        <v>236</v>
      </c>
      <c r="H36" s="12" t="str">
        <f>VLOOKUP($C36,[1]Results_Esp_vSep1!$A$2:$G$214,7,FALSE)</f>
        <v>Downey </v>
      </c>
      <c r="I36" s="17" t="s">
        <v>181</v>
      </c>
      <c r="J36" s="17" t="s">
        <v>181</v>
      </c>
      <c r="K36" s="17">
        <v>1</v>
      </c>
      <c r="L36" s="38">
        <v>0.83333333333333337</v>
      </c>
      <c r="M36" s="38" t="s">
        <v>181</v>
      </c>
      <c r="N36" s="38" t="s">
        <v>181</v>
      </c>
      <c r="O36" s="38">
        <v>1</v>
      </c>
      <c r="P36" s="38">
        <v>1</v>
      </c>
      <c r="Q36" s="38">
        <v>1</v>
      </c>
      <c r="R36" s="38">
        <v>0.9</v>
      </c>
      <c r="S36" s="38">
        <v>1</v>
      </c>
      <c r="T36" s="38" t="s">
        <v>181</v>
      </c>
      <c r="U36" s="38" t="s">
        <v>181</v>
      </c>
      <c r="V36" s="38">
        <v>1</v>
      </c>
      <c r="W36" s="38">
        <v>1</v>
      </c>
      <c r="X36" s="38">
        <v>1</v>
      </c>
      <c r="Y36" s="38">
        <v>1</v>
      </c>
      <c r="Z36" s="38">
        <v>0.9285714285714286</v>
      </c>
      <c r="AA36" s="38" t="s">
        <v>182</v>
      </c>
      <c r="AB36" s="38">
        <v>3</v>
      </c>
      <c r="AC36" s="38">
        <v>1</v>
      </c>
      <c r="AD36" s="38">
        <v>2</v>
      </c>
      <c r="AE36" s="38" t="s">
        <v>181</v>
      </c>
      <c r="AF36" s="38">
        <v>2</v>
      </c>
      <c r="AG36" s="38">
        <v>1</v>
      </c>
      <c r="AH36" s="38">
        <v>1.6714285714285715</v>
      </c>
      <c r="AI36" s="38">
        <v>2</v>
      </c>
      <c r="AJ36" s="38" t="s">
        <v>181</v>
      </c>
      <c r="AK36" s="38">
        <v>1</v>
      </c>
      <c r="AL36" s="38">
        <v>1</v>
      </c>
      <c r="AM36" s="38">
        <v>0</v>
      </c>
      <c r="AN36" s="38">
        <v>1</v>
      </c>
      <c r="AO36" s="38">
        <v>1</v>
      </c>
      <c r="AP36" s="38">
        <v>1</v>
      </c>
      <c r="AQ36" s="38">
        <v>0.9375</v>
      </c>
      <c r="AR36" s="38" t="s">
        <v>181</v>
      </c>
      <c r="AS36" s="38">
        <v>2</v>
      </c>
      <c r="AT36" s="38">
        <v>1</v>
      </c>
      <c r="AU36" s="38" t="s">
        <v>181</v>
      </c>
      <c r="AV36" s="38">
        <v>1</v>
      </c>
      <c r="AW36" s="38">
        <v>1</v>
      </c>
      <c r="AX36" s="38">
        <v>0</v>
      </c>
      <c r="AY36" s="38">
        <v>0.89285714285714279</v>
      </c>
      <c r="AZ36" s="38" t="s">
        <v>181</v>
      </c>
      <c r="BA36" s="38">
        <v>0</v>
      </c>
      <c r="BB36" s="38" t="s">
        <v>181</v>
      </c>
      <c r="BC36" s="38">
        <v>0</v>
      </c>
      <c r="BD36" s="38">
        <v>0</v>
      </c>
      <c r="BE36" s="38" t="s">
        <v>181</v>
      </c>
      <c r="BF36" s="38" t="s">
        <v>181</v>
      </c>
      <c r="BG36" s="38">
        <v>0</v>
      </c>
      <c r="BH36" s="38">
        <v>0</v>
      </c>
      <c r="BI36" s="38">
        <v>0</v>
      </c>
      <c r="BJ36" s="38">
        <v>0</v>
      </c>
      <c r="BK36" s="38" t="s">
        <v>181</v>
      </c>
      <c r="BL36" s="38">
        <v>0</v>
      </c>
      <c r="BM36" s="38">
        <v>0</v>
      </c>
      <c r="BN36" s="38" t="s">
        <v>181</v>
      </c>
      <c r="BO36" s="38" t="s">
        <v>181</v>
      </c>
      <c r="BP36" s="38">
        <v>2</v>
      </c>
      <c r="BQ36" s="38">
        <v>2</v>
      </c>
      <c r="BR36" s="38">
        <v>1</v>
      </c>
      <c r="BS36" s="38">
        <v>1</v>
      </c>
      <c r="BT36" s="38">
        <v>2</v>
      </c>
      <c r="BU36" s="38">
        <v>1</v>
      </c>
      <c r="BV36" s="38">
        <v>2</v>
      </c>
      <c r="BW36" s="38" t="s">
        <v>181</v>
      </c>
      <c r="BX36" s="38">
        <v>0.56575520833333337</v>
      </c>
      <c r="BY36" s="38">
        <v>1</v>
      </c>
      <c r="BZ36" s="38">
        <v>1</v>
      </c>
      <c r="CA36" s="38">
        <v>1</v>
      </c>
      <c r="CB36" s="38">
        <v>1</v>
      </c>
      <c r="CC36" s="38" t="s">
        <v>181</v>
      </c>
      <c r="CD36" s="38">
        <v>0.95</v>
      </c>
      <c r="CE36" s="38">
        <v>6.1636904761904763</v>
      </c>
      <c r="CF36" s="38">
        <v>1.5157552083333332</v>
      </c>
      <c r="CG36" s="38">
        <v>7.6794456845238095</v>
      </c>
    </row>
    <row r="37" spans="1:85" s="2" customFormat="1" ht="69" x14ac:dyDescent="0.3">
      <c r="A37" s="12" t="str">
        <f>VLOOKUP($C37,[1]Results_Esp_vSep1!$A$2:$G$214,4,FALSE)</f>
        <v>Transporte activo / TDM </v>
      </c>
      <c r="B37" s="12" t="str">
        <f>VLOOKUP($C37,[1]Results_Esp_vSep1!$A$2:$G$214,5,FALSE)</f>
        <v>Peatón / Primera última milla </v>
      </c>
      <c r="C37" s="13" t="s">
        <v>241</v>
      </c>
      <c r="D37" s="12" t="str">
        <f>VLOOKUP($C37,[1]Results_Esp_vSep1!$A$2:$G$214,2,FALSE)</f>
        <v>Ciudad de Long Beach Conexiones peatonales y ciclistas de Centro de la Ciudad </v>
      </c>
      <c r="E37" s="12" t="str">
        <f>VLOOKUP($C37,[1]Results_Esp_vSep1!$A$2:$G$214,3,FALSE)</f>
        <v>Crear una red interconectada de rutas para caminar y andar en bicicleta, incluida la creación de bulevares para bicicletas a lo largo de las calles 8 y 11.  Incluye la red de transporte activo al sur de Anaheim Street, al norte de 7th Street, al este de Long Beach Bl y al oeste de Cherry Av dentro de la ciudad de Long Beach. </v>
      </c>
      <c r="F37" s="12">
        <v>23</v>
      </c>
      <c r="G37" s="12" t="s">
        <v>236</v>
      </c>
      <c r="H37" s="12" t="str">
        <f>VLOOKUP($C37,[1]Results_Esp_vSep1!$A$2:$G$214,7,FALSE)</f>
        <v>Long Beach </v>
      </c>
      <c r="I37" s="17" t="s">
        <v>181</v>
      </c>
      <c r="J37" s="17" t="s">
        <v>181</v>
      </c>
      <c r="K37" s="17">
        <v>2</v>
      </c>
      <c r="L37" s="38">
        <v>1.6666666666666667</v>
      </c>
      <c r="M37" s="38" t="s">
        <v>181</v>
      </c>
      <c r="N37" s="38" t="s">
        <v>181</v>
      </c>
      <c r="O37" s="38">
        <v>2</v>
      </c>
      <c r="P37" s="38">
        <v>3</v>
      </c>
      <c r="Q37" s="38">
        <v>3</v>
      </c>
      <c r="R37" s="38">
        <v>2.4</v>
      </c>
      <c r="S37" s="38">
        <v>2</v>
      </c>
      <c r="T37" s="38" t="s">
        <v>181</v>
      </c>
      <c r="U37" s="38" t="s">
        <v>181</v>
      </c>
      <c r="V37" s="38">
        <v>2</v>
      </c>
      <c r="W37" s="38">
        <v>1</v>
      </c>
      <c r="X37" s="38">
        <v>3</v>
      </c>
      <c r="Y37" s="38">
        <v>3</v>
      </c>
      <c r="Z37" s="38">
        <v>2.0428571428571431</v>
      </c>
      <c r="AA37" s="38">
        <v>3</v>
      </c>
      <c r="AB37" s="38">
        <v>3</v>
      </c>
      <c r="AC37" s="38">
        <v>1</v>
      </c>
      <c r="AD37" s="38">
        <v>2</v>
      </c>
      <c r="AE37" s="38" t="s">
        <v>181</v>
      </c>
      <c r="AF37" s="38">
        <v>3</v>
      </c>
      <c r="AG37" s="38">
        <v>1</v>
      </c>
      <c r="AH37" s="38">
        <v>2.0892857142857144</v>
      </c>
      <c r="AI37" s="38">
        <v>3</v>
      </c>
      <c r="AJ37" s="38" t="s">
        <v>181</v>
      </c>
      <c r="AK37" s="38">
        <v>0</v>
      </c>
      <c r="AL37" s="38" t="s">
        <v>181</v>
      </c>
      <c r="AM37" s="38">
        <v>1</v>
      </c>
      <c r="AN37" s="38" t="s">
        <v>181</v>
      </c>
      <c r="AO37" s="38" t="s">
        <v>181</v>
      </c>
      <c r="AP37" s="38">
        <v>3</v>
      </c>
      <c r="AQ37" s="38">
        <v>1.4765625</v>
      </c>
      <c r="AR37" s="38" t="s">
        <v>181</v>
      </c>
      <c r="AS37" s="38">
        <v>3</v>
      </c>
      <c r="AT37" s="38">
        <v>1</v>
      </c>
      <c r="AU37" s="38" t="s">
        <v>181</v>
      </c>
      <c r="AV37" s="38">
        <v>1</v>
      </c>
      <c r="AW37" s="38">
        <v>2</v>
      </c>
      <c r="AX37" s="38">
        <v>2</v>
      </c>
      <c r="AY37" s="38">
        <v>1.6714285714285715</v>
      </c>
      <c r="AZ37" s="38" t="s">
        <v>181</v>
      </c>
      <c r="BA37" s="38">
        <v>3</v>
      </c>
      <c r="BB37" s="38" t="s">
        <v>181</v>
      </c>
      <c r="BC37" s="38">
        <v>3</v>
      </c>
      <c r="BD37" s="38">
        <v>3</v>
      </c>
      <c r="BE37" s="38" t="s">
        <v>181</v>
      </c>
      <c r="BF37" s="38" t="s">
        <v>181</v>
      </c>
      <c r="BG37" s="38">
        <v>3</v>
      </c>
      <c r="BH37" s="38">
        <v>2</v>
      </c>
      <c r="BI37" s="38">
        <v>3</v>
      </c>
      <c r="BJ37" s="38" t="s">
        <v>181</v>
      </c>
      <c r="BK37" s="38" t="s">
        <v>181</v>
      </c>
      <c r="BL37" s="38">
        <v>3</v>
      </c>
      <c r="BM37" s="38">
        <v>3</v>
      </c>
      <c r="BN37" s="38" t="s">
        <v>181</v>
      </c>
      <c r="BO37" s="38">
        <v>3</v>
      </c>
      <c r="BP37" s="38">
        <v>3</v>
      </c>
      <c r="BQ37" s="38">
        <v>3</v>
      </c>
      <c r="BR37" s="38">
        <v>1</v>
      </c>
      <c r="BS37" s="38">
        <v>0</v>
      </c>
      <c r="BT37" s="38" t="s">
        <v>181</v>
      </c>
      <c r="BU37" s="38">
        <v>2</v>
      </c>
      <c r="BV37" s="38">
        <v>2</v>
      </c>
      <c r="BW37" s="38" t="s">
        <v>181</v>
      </c>
      <c r="BX37" s="38">
        <v>2.2097222222222221</v>
      </c>
      <c r="BY37" s="38">
        <v>1</v>
      </c>
      <c r="BZ37" s="38">
        <v>2</v>
      </c>
      <c r="CA37" s="38">
        <v>0</v>
      </c>
      <c r="CB37" s="38">
        <v>1</v>
      </c>
      <c r="CC37" s="38" t="s">
        <v>181</v>
      </c>
      <c r="CD37" s="38">
        <v>0.9</v>
      </c>
      <c r="CE37" s="38">
        <v>11.346800595238093</v>
      </c>
      <c r="CF37" s="38">
        <v>3.1097222222222221</v>
      </c>
      <c r="CG37" s="38">
        <v>14.456522817460316</v>
      </c>
    </row>
    <row r="38" spans="1:85" s="2" customFormat="1" ht="69" x14ac:dyDescent="0.3">
      <c r="A38" s="12" t="str">
        <f>VLOOKUP($C38,[1]Results_Esp_vSep1!$A$2:$G$214,4,FALSE)</f>
        <v>Transporte activo / TDM </v>
      </c>
      <c r="B38" s="12" t="str">
        <f>VLOOKUP($C38,[1]Results_Esp_vSep1!$A$2:$G$214,5,FALSE)</f>
        <v>Seguridad y servicios </v>
      </c>
      <c r="C38" s="13" t="s">
        <v>242</v>
      </c>
      <c r="D38" s="12" t="str">
        <f>VLOOKUP($C38,[1]Results_Esp_vSep1!$A$2:$G$214,2,FALSE)</f>
        <v>Mejoras en el transporte activo de Tweedy Bl </v>
      </c>
      <c r="E38" s="12" t="str">
        <f>VLOOKUP($C38,[1]Results_Esp_vSep1!$A$2:$G$214,3,FALSE)</f>
        <v>Instalar mejoras en Tweedy Bl para mejorar la seguridad de los usuarios no motorizados y promover caminar, andar en bicicleta y el uso del transporte público local.  Tweedy Bl, entre Alameda Street y Dearborn Av y entre Dorothy Av y Los Angeles River Bicycle Trail, dentro de la ciudad de South Gate.   </v>
      </c>
      <c r="F38" s="12">
        <v>37</v>
      </c>
      <c r="G38" s="12" t="s">
        <v>236</v>
      </c>
      <c r="H38" s="12" t="str">
        <f>VLOOKUP($C38,[1]Results_Esp_vSep1!$A$2:$G$214,7,FALSE)</f>
        <v>South Gate </v>
      </c>
      <c r="I38" s="17" t="s">
        <v>181</v>
      </c>
      <c r="J38" s="17" t="s">
        <v>181</v>
      </c>
      <c r="K38" s="17">
        <v>3</v>
      </c>
      <c r="L38" s="38">
        <v>2.5</v>
      </c>
      <c r="M38" s="38" t="s">
        <v>181</v>
      </c>
      <c r="N38" s="38" t="s">
        <v>181</v>
      </c>
      <c r="O38" s="38">
        <v>3</v>
      </c>
      <c r="P38" s="38">
        <v>3</v>
      </c>
      <c r="Q38" s="38">
        <v>3</v>
      </c>
      <c r="R38" s="38">
        <v>2.7</v>
      </c>
      <c r="S38" s="38">
        <v>1</v>
      </c>
      <c r="T38" s="38" t="s">
        <v>181</v>
      </c>
      <c r="U38" s="38" t="s">
        <v>181</v>
      </c>
      <c r="V38" s="38">
        <v>2</v>
      </c>
      <c r="W38" s="38">
        <v>2</v>
      </c>
      <c r="X38" s="38">
        <v>1</v>
      </c>
      <c r="Y38" s="38">
        <v>3</v>
      </c>
      <c r="Z38" s="38">
        <v>1.6714285714285715</v>
      </c>
      <c r="AA38" s="38">
        <v>3</v>
      </c>
      <c r="AB38" s="38">
        <v>3</v>
      </c>
      <c r="AC38" s="38">
        <v>1</v>
      </c>
      <c r="AD38" s="38">
        <v>2</v>
      </c>
      <c r="AE38" s="38" t="s">
        <v>181</v>
      </c>
      <c r="AF38" s="38">
        <v>3</v>
      </c>
      <c r="AG38" s="38">
        <v>2</v>
      </c>
      <c r="AH38" s="38">
        <v>2.25</v>
      </c>
      <c r="AI38" s="38">
        <v>2</v>
      </c>
      <c r="AJ38" s="38" t="s">
        <v>181</v>
      </c>
      <c r="AK38" s="38">
        <v>0</v>
      </c>
      <c r="AL38" s="38" t="s">
        <v>181</v>
      </c>
      <c r="AM38" s="38">
        <v>0</v>
      </c>
      <c r="AN38" s="38" t="s">
        <v>181</v>
      </c>
      <c r="AO38" s="38" t="s">
        <v>181</v>
      </c>
      <c r="AP38" s="38">
        <v>3</v>
      </c>
      <c r="AQ38" s="38">
        <v>1.015625</v>
      </c>
      <c r="AR38" s="38" t="s">
        <v>181</v>
      </c>
      <c r="AS38" s="38">
        <v>3</v>
      </c>
      <c r="AT38" s="38">
        <v>1</v>
      </c>
      <c r="AU38" s="38" t="s">
        <v>181</v>
      </c>
      <c r="AV38" s="38">
        <v>2</v>
      </c>
      <c r="AW38" s="38">
        <v>2</v>
      </c>
      <c r="AX38" s="38">
        <v>2</v>
      </c>
      <c r="AY38" s="38">
        <v>1.8571428571428572</v>
      </c>
      <c r="AZ38" s="38" t="s">
        <v>181</v>
      </c>
      <c r="BA38" s="38">
        <v>2</v>
      </c>
      <c r="BB38" s="38" t="s">
        <v>181</v>
      </c>
      <c r="BC38" s="38">
        <v>2</v>
      </c>
      <c r="BD38" s="38">
        <v>1</v>
      </c>
      <c r="BE38" s="38" t="s">
        <v>181</v>
      </c>
      <c r="BF38" s="38" t="s">
        <v>181</v>
      </c>
      <c r="BG38" s="38">
        <v>2</v>
      </c>
      <c r="BH38" s="38">
        <v>2</v>
      </c>
      <c r="BI38" s="38">
        <v>1</v>
      </c>
      <c r="BJ38" s="38" t="s">
        <v>181</v>
      </c>
      <c r="BK38" s="38" t="s">
        <v>181</v>
      </c>
      <c r="BL38" s="38">
        <v>2</v>
      </c>
      <c r="BM38" s="38">
        <v>2</v>
      </c>
      <c r="BN38" s="38" t="s">
        <v>181</v>
      </c>
      <c r="BO38" s="38">
        <v>3</v>
      </c>
      <c r="BP38" s="38">
        <v>1</v>
      </c>
      <c r="BQ38" s="38">
        <v>3</v>
      </c>
      <c r="BR38" s="38">
        <v>1</v>
      </c>
      <c r="BS38" s="38">
        <v>0</v>
      </c>
      <c r="BT38" s="38" t="s">
        <v>181</v>
      </c>
      <c r="BU38" s="38">
        <v>1</v>
      </c>
      <c r="BV38" s="38">
        <v>2</v>
      </c>
      <c r="BW38" s="38" t="s">
        <v>181</v>
      </c>
      <c r="BX38" s="38">
        <v>1.4930555555555556</v>
      </c>
      <c r="BY38" s="38">
        <v>1</v>
      </c>
      <c r="BZ38" s="38">
        <v>2</v>
      </c>
      <c r="CA38" s="38">
        <v>0</v>
      </c>
      <c r="CB38" s="38">
        <v>1</v>
      </c>
      <c r="CC38" s="38" t="s">
        <v>181</v>
      </c>
      <c r="CD38" s="38">
        <v>0.9</v>
      </c>
      <c r="CE38" s="38">
        <v>11.99419642857143</v>
      </c>
      <c r="CF38" s="38">
        <v>2.3930555555555557</v>
      </c>
      <c r="CG38" s="38">
        <v>14.387251984126985</v>
      </c>
    </row>
    <row r="39" spans="1:85" s="2" customFormat="1" ht="82.8" x14ac:dyDescent="0.3">
      <c r="A39" s="12" t="str">
        <f>VLOOKUP($C39,[1]Results_Esp_vSep1!$A$2:$G$214,4,FALSE)</f>
        <v>Transporte activo / TDM </v>
      </c>
      <c r="B39" s="12" t="str">
        <f>VLOOKUP($C39,[1]Results_Esp_vSep1!$A$2:$G$214,5,FALSE)</f>
        <v>Peatón / Primera última milla </v>
      </c>
      <c r="C39" s="13" t="s">
        <v>243</v>
      </c>
      <c r="D39" s="12" t="str">
        <f>VLOOKUP($C39,[1]Results_Esp_vSep1!$A$2:$G$214,2,FALSE)</f>
        <v>West Santa Ana Branch [WSAB] Proyecto de seguridad y acceso para bicicletas “ Primera-última milla” de la estación de tren ligero </v>
      </c>
      <c r="E39" s="12" t="str">
        <f>VLOOKUP($C39,[1]Results_Esp_vSep1!$A$2:$G$214,3,FALSE)</f>
        <v>Instale 0.3 millas de acera, 1.5 millas de carriles para bicicletas (Clase II), 2 millas de carriles para bicicletas (Clase III), alumbrado público, islas medianas centrales, rampas en la acera y un área de descanso cerca del carril bici del río Los Angeles.  Ubicado en el cuadrante oriental de la Ciudad de South Gate, a lo largo del existente Union Pacific Railroad / futuro Corredor de transporte de West Santa Ana Branch. </v>
      </c>
      <c r="F39" s="12">
        <v>24</v>
      </c>
      <c r="G39" s="12" t="s">
        <v>236</v>
      </c>
      <c r="H39" s="12" t="str">
        <f>VLOOKUP($C39,[1]Results_Esp_vSep1!$A$2:$G$214,7,FALSE)</f>
        <v>Múltiples jurisdicciones </v>
      </c>
      <c r="I39" s="17" t="s">
        <v>181</v>
      </c>
      <c r="J39" s="17" t="s">
        <v>181</v>
      </c>
      <c r="K39" s="17">
        <v>2</v>
      </c>
      <c r="L39" s="38">
        <v>1.6666666666666667</v>
      </c>
      <c r="M39" s="38" t="s">
        <v>181</v>
      </c>
      <c r="N39" s="38" t="s">
        <v>181</v>
      </c>
      <c r="O39" s="38">
        <v>2</v>
      </c>
      <c r="P39" s="38">
        <v>3</v>
      </c>
      <c r="Q39" s="38">
        <v>3</v>
      </c>
      <c r="R39" s="38">
        <v>2.4</v>
      </c>
      <c r="S39" s="38">
        <v>1</v>
      </c>
      <c r="T39" s="38" t="s">
        <v>181</v>
      </c>
      <c r="U39" s="38" t="s">
        <v>181</v>
      </c>
      <c r="V39" s="38">
        <v>1</v>
      </c>
      <c r="W39" s="38">
        <v>1</v>
      </c>
      <c r="X39" s="38">
        <v>3</v>
      </c>
      <c r="Y39" s="38">
        <v>3</v>
      </c>
      <c r="Z39" s="38">
        <v>1.6714285714285715</v>
      </c>
      <c r="AA39" s="38">
        <v>2</v>
      </c>
      <c r="AB39" s="38">
        <v>3</v>
      </c>
      <c r="AC39" s="38">
        <v>3</v>
      </c>
      <c r="AD39" s="38">
        <v>2</v>
      </c>
      <c r="AE39" s="38" t="s">
        <v>181</v>
      </c>
      <c r="AF39" s="38">
        <v>3</v>
      </c>
      <c r="AG39" s="38">
        <v>2</v>
      </c>
      <c r="AH39" s="38">
        <v>2.4107142857142856</v>
      </c>
      <c r="AI39" s="38">
        <v>3</v>
      </c>
      <c r="AJ39" s="38" t="s">
        <v>181</v>
      </c>
      <c r="AK39" s="38">
        <v>0</v>
      </c>
      <c r="AL39" s="38" t="s">
        <v>181</v>
      </c>
      <c r="AM39" s="38">
        <v>1</v>
      </c>
      <c r="AN39" s="38" t="s">
        <v>181</v>
      </c>
      <c r="AO39" s="38" t="s">
        <v>181</v>
      </c>
      <c r="AP39" s="38">
        <v>3</v>
      </c>
      <c r="AQ39" s="38">
        <v>1.4765625</v>
      </c>
      <c r="AR39" s="38" t="s">
        <v>181</v>
      </c>
      <c r="AS39" s="38">
        <v>3</v>
      </c>
      <c r="AT39" s="38">
        <v>1</v>
      </c>
      <c r="AU39" s="38" t="s">
        <v>181</v>
      </c>
      <c r="AV39" s="38">
        <v>2</v>
      </c>
      <c r="AW39" s="38">
        <v>1</v>
      </c>
      <c r="AX39" s="38">
        <v>1</v>
      </c>
      <c r="AY39" s="38">
        <v>1.485714285714286</v>
      </c>
      <c r="AZ39" s="38" t="s">
        <v>181</v>
      </c>
      <c r="BA39" s="38">
        <v>3</v>
      </c>
      <c r="BB39" s="38" t="s">
        <v>181</v>
      </c>
      <c r="BC39" s="38">
        <v>3</v>
      </c>
      <c r="BD39" s="38">
        <v>2</v>
      </c>
      <c r="BE39" s="38" t="s">
        <v>181</v>
      </c>
      <c r="BF39" s="38" t="s">
        <v>181</v>
      </c>
      <c r="BG39" s="38">
        <v>2</v>
      </c>
      <c r="BH39" s="38">
        <v>2</v>
      </c>
      <c r="BI39" s="38">
        <v>3</v>
      </c>
      <c r="BJ39" s="38" t="s">
        <v>181</v>
      </c>
      <c r="BK39" s="38" t="s">
        <v>181</v>
      </c>
      <c r="BL39" s="38">
        <v>2</v>
      </c>
      <c r="BM39" s="38">
        <v>2</v>
      </c>
      <c r="BN39" s="38" t="s">
        <v>181</v>
      </c>
      <c r="BO39" s="38">
        <v>3</v>
      </c>
      <c r="BP39" s="38">
        <v>3</v>
      </c>
      <c r="BQ39" s="38">
        <v>2</v>
      </c>
      <c r="BR39" s="38">
        <v>3</v>
      </c>
      <c r="BS39" s="38">
        <v>0</v>
      </c>
      <c r="BT39" s="38" t="s">
        <v>181</v>
      </c>
      <c r="BU39" s="38">
        <v>1</v>
      </c>
      <c r="BV39" s="38">
        <v>2</v>
      </c>
      <c r="BW39" s="38" t="s">
        <v>181</v>
      </c>
      <c r="BX39" s="38">
        <v>1.9708333333333334</v>
      </c>
      <c r="BY39" s="38">
        <v>1</v>
      </c>
      <c r="BZ39" s="38">
        <v>2</v>
      </c>
      <c r="CA39" s="38">
        <v>0</v>
      </c>
      <c r="CB39" s="38">
        <v>1</v>
      </c>
      <c r="CC39" s="38" t="s">
        <v>181</v>
      </c>
      <c r="CD39" s="38">
        <v>0.9</v>
      </c>
      <c r="CE39" s="38">
        <v>11.111086309523809</v>
      </c>
      <c r="CF39" s="38">
        <v>2.8708333333333336</v>
      </c>
      <c r="CG39" s="38">
        <v>13.981919642857143</v>
      </c>
    </row>
    <row r="40" spans="1:85" s="2" customFormat="1" ht="179.4" x14ac:dyDescent="0.3">
      <c r="A40" s="12" t="str">
        <f>VLOOKUP($C40,[1]Results_Esp_vSep1!$A$2:$G$214,4,FALSE)</f>
        <v>Transporte activo / TDM </v>
      </c>
      <c r="B40" s="12" t="str">
        <f>VLOOKUP($C40,[1]Results_Esp_vSep1!$A$2:$G$214,5,FALSE)</f>
        <v>Seguridad y servicios </v>
      </c>
      <c r="C40" s="13" t="s">
        <v>244</v>
      </c>
      <c r="D40" s="12" t="str">
        <f>VLOOKUP($C40,[1]Results_Esp_vSep1!$A$2:$G$214,2,FALSE)</f>
        <v>Iniciativa de habitabilidad I-710 </v>
      </c>
      <c r="E40" s="12" t="str">
        <f>VLOOKUP($C40,[1]Results_Esp_vSep1!$A$2:$G$214,3,FALSE)</f>
        <v xml:space="preserve">Un compendio de proyectos propuestos y mejoras como se describe en el plan conceptual de la Iniciativa de Habitabilidad I-710.  Los proyectos propuestos incluyen mejoras tales como: 
- Iluminación para personas caminando/andando en bicicleta. 
- Carriles bici nuevos/mejorados y servicios para bicicletas.   
- Nuevas aceras mejoradas y cruces peatonales. 
- Paisajismo y sombra. Arte público.   
- Mejora de las paradas de autobús. Bordillos mejorados. Mobiliario urbano. 
- Tráfico calmado a velocidades lentas. 
- Nuevas conexiones y cruces.  Mejorar los pasos subterráneos/elevados.   
Las propuestas abordan mejoras a lo largo de una red de 21 segmentos de carreteras este-oeste y 6 de norte a sur ubicados a una milla de la I-710. </v>
      </c>
      <c r="F40" s="12">
        <v>38</v>
      </c>
      <c r="G40" s="12" t="s">
        <v>245</v>
      </c>
      <c r="H40" s="12" t="str">
        <f>VLOOKUP($C40,[1]Results_Esp_vSep1!$A$2:$G$214,7,FALSE)</f>
        <v>Múltiples jurisdicciones </v>
      </c>
      <c r="I40" s="17" t="s">
        <v>181</v>
      </c>
      <c r="J40" s="17" t="s">
        <v>181</v>
      </c>
      <c r="K40" s="17">
        <v>3</v>
      </c>
      <c r="L40" s="38">
        <v>2.5</v>
      </c>
      <c r="M40" s="38" t="s">
        <v>181</v>
      </c>
      <c r="N40" s="38" t="s">
        <v>181</v>
      </c>
      <c r="O40" s="38">
        <v>3</v>
      </c>
      <c r="P40" s="38">
        <v>3</v>
      </c>
      <c r="Q40" s="38">
        <v>3</v>
      </c>
      <c r="R40" s="38">
        <v>2.7</v>
      </c>
      <c r="S40" s="38">
        <v>1</v>
      </c>
      <c r="T40" s="38" t="s">
        <v>181</v>
      </c>
      <c r="U40" s="38" t="s">
        <v>181</v>
      </c>
      <c r="V40" s="38">
        <v>3</v>
      </c>
      <c r="W40" s="38">
        <v>2</v>
      </c>
      <c r="X40" s="38">
        <v>3</v>
      </c>
      <c r="Y40" s="38">
        <v>3</v>
      </c>
      <c r="Z40" s="38">
        <v>2.2285714285714282</v>
      </c>
      <c r="AA40" s="38">
        <v>2</v>
      </c>
      <c r="AB40" s="38">
        <v>3</v>
      </c>
      <c r="AC40" s="38">
        <v>3</v>
      </c>
      <c r="AD40" s="38">
        <v>2</v>
      </c>
      <c r="AE40" s="38" t="s">
        <v>181</v>
      </c>
      <c r="AF40" s="38">
        <v>3</v>
      </c>
      <c r="AG40" s="38">
        <v>2</v>
      </c>
      <c r="AH40" s="38">
        <v>2.4107142857142856</v>
      </c>
      <c r="AI40" s="38">
        <v>3</v>
      </c>
      <c r="AJ40" s="38" t="s">
        <v>181</v>
      </c>
      <c r="AK40" s="38">
        <v>2</v>
      </c>
      <c r="AL40" s="38" t="s">
        <v>181</v>
      </c>
      <c r="AM40" s="38">
        <v>1</v>
      </c>
      <c r="AN40" s="38">
        <v>1</v>
      </c>
      <c r="AO40" s="38">
        <v>1</v>
      </c>
      <c r="AP40" s="38">
        <v>3</v>
      </c>
      <c r="AQ40" s="38">
        <v>1.71875</v>
      </c>
      <c r="AR40" s="38" t="s">
        <v>181</v>
      </c>
      <c r="AS40" s="38">
        <v>3</v>
      </c>
      <c r="AT40" s="38">
        <v>1</v>
      </c>
      <c r="AU40" s="38">
        <v>1</v>
      </c>
      <c r="AV40" s="38">
        <v>3</v>
      </c>
      <c r="AW40" s="38">
        <v>3</v>
      </c>
      <c r="AX40" s="38">
        <v>3</v>
      </c>
      <c r="AY40" s="38">
        <v>2.25</v>
      </c>
      <c r="AZ40" s="38" t="s">
        <v>181</v>
      </c>
      <c r="BA40" s="38">
        <v>3</v>
      </c>
      <c r="BB40" s="38" t="s">
        <v>181</v>
      </c>
      <c r="BC40" s="38">
        <v>3</v>
      </c>
      <c r="BD40" s="38">
        <v>1</v>
      </c>
      <c r="BE40" s="38" t="s">
        <v>181</v>
      </c>
      <c r="BF40" s="38" t="s">
        <v>181</v>
      </c>
      <c r="BG40" s="38">
        <v>3</v>
      </c>
      <c r="BH40" s="38">
        <v>2</v>
      </c>
      <c r="BI40" s="38">
        <v>3</v>
      </c>
      <c r="BJ40" s="38">
        <v>1</v>
      </c>
      <c r="BK40" s="38" t="s">
        <v>181</v>
      </c>
      <c r="BL40" s="38">
        <v>3</v>
      </c>
      <c r="BM40" s="38">
        <v>3</v>
      </c>
      <c r="BN40" s="38" t="s">
        <v>181</v>
      </c>
      <c r="BO40" s="38">
        <v>3</v>
      </c>
      <c r="BP40" s="38">
        <v>2</v>
      </c>
      <c r="BQ40" s="38">
        <v>2</v>
      </c>
      <c r="BR40" s="38">
        <v>3</v>
      </c>
      <c r="BS40" s="38">
        <v>2</v>
      </c>
      <c r="BT40" s="38">
        <v>2</v>
      </c>
      <c r="BU40" s="38" t="s">
        <v>181</v>
      </c>
      <c r="BV40" s="38">
        <v>2</v>
      </c>
      <c r="BW40" s="38" t="s">
        <v>181</v>
      </c>
      <c r="BX40" s="38">
        <v>2.1770833333333335</v>
      </c>
      <c r="BY40" s="38">
        <v>1</v>
      </c>
      <c r="BZ40" s="38">
        <v>3</v>
      </c>
      <c r="CA40" s="38">
        <v>3</v>
      </c>
      <c r="CB40" s="38">
        <v>1</v>
      </c>
      <c r="CC40" s="38" t="s">
        <v>181</v>
      </c>
      <c r="CD40" s="38">
        <v>1.9</v>
      </c>
      <c r="CE40" s="38">
        <v>13.808035714285715</v>
      </c>
      <c r="CF40" s="38">
        <v>4.0770833333333334</v>
      </c>
      <c r="CG40" s="38">
        <v>17.88511904761905</v>
      </c>
    </row>
    <row r="41" spans="1:85" s="2" customFormat="1" ht="151.80000000000001" x14ac:dyDescent="0.3">
      <c r="A41" s="12" t="str">
        <f>VLOOKUP($C41,[1]Results_Esp_vSep1!$A$2:$G$214,4,FALSE)</f>
        <v>Transporte activo / TDM </v>
      </c>
      <c r="B41" s="12" t="str">
        <f>VLOOKUP($C41,[1]Results_Esp_vSep1!$A$2:$G$214,5,FALSE)</f>
        <v>Seguridad y servicios </v>
      </c>
      <c r="C41" s="13" t="s">
        <v>246</v>
      </c>
      <c r="D41" s="12" t="str">
        <f>VLOOKUP($C41,[1]Results_Esp_vSep1!$A$2:$G$214,2,FALSE)</f>
        <v>Programa de Seguridad y Educación para Ciclistas (BEST) </v>
      </c>
      <c r="E41" s="12" t="str">
        <f>VLOOKUP($C41,[1]Results_Esp_vSep1!$A$2:$G$214,3,FALSE)</f>
        <v xml:space="preserve">Expandir los esfuerzos de Metro para promover la seguridad de las bicicletas y mejorar la conciencia vial para ciclistas, peatones, operadores de autobuses y automovilistas dentro de las comunidades del Corredor Long Beach-Este de Los Ángeles. Este programa incluye: 
Campañas de educación y estímulo para promover un cambio de conducir a más caminar, andar en bicicleta y el uso del transporte público. 
Clases de manejo de bicicletas y seguridad vial. 
Paseos comunitarios. Paseos de Rutas Seguras a las Escuelas. 
Colaboración con partes interesadas clave en el desarrollo de campañas y materiales impresos, como kits de conducción segura para participantes de clases de seguridad en bicicleta. </v>
      </c>
      <c r="F41" s="12">
        <v>39</v>
      </c>
      <c r="G41" s="12" t="s">
        <v>247</v>
      </c>
      <c r="H41" s="12" t="str">
        <f>VLOOKUP($C41,[1]Results_Esp_vSep1!$A$2:$G$214,7,FALSE)</f>
        <v>Área de estudio </v>
      </c>
      <c r="I41" s="17" t="s">
        <v>181</v>
      </c>
      <c r="J41" s="17" t="s">
        <v>181</v>
      </c>
      <c r="K41" s="17">
        <v>1</v>
      </c>
      <c r="L41" s="38">
        <v>0.83333333333333337</v>
      </c>
      <c r="M41" s="38" t="s">
        <v>181</v>
      </c>
      <c r="N41" s="38" t="s">
        <v>181</v>
      </c>
      <c r="O41" s="38">
        <v>1</v>
      </c>
      <c r="P41" s="38">
        <v>2</v>
      </c>
      <c r="Q41" s="38" t="s">
        <v>182</v>
      </c>
      <c r="R41" s="38">
        <v>1.2749999999999999</v>
      </c>
      <c r="S41" s="38">
        <v>1</v>
      </c>
      <c r="T41" s="38" t="s">
        <v>181</v>
      </c>
      <c r="U41" s="38" t="s">
        <v>181</v>
      </c>
      <c r="V41" s="38" t="s">
        <v>181</v>
      </c>
      <c r="W41" s="38" t="s">
        <v>181</v>
      </c>
      <c r="X41" s="38" t="s">
        <v>181</v>
      </c>
      <c r="Y41" s="38">
        <v>1</v>
      </c>
      <c r="Z41" s="38">
        <v>0.8214285714285714</v>
      </c>
      <c r="AA41" s="38" t="s">
        <v>182</v>
      </c>
      <c r="AB41" s="38" t="s">
        <v>182</v>
      </c>
      <c r="AC41" s="38">
        <v>1</v>
      </c>
      <c r="AD41" s="38">
        <v>2</v>
      </c>
      <c r="AE41" s="38" t="s">
        <v>181</v>
      </c>
      <c r="AF41" s="38" t="s">
        <v>182</v>
      </c>
      <c r="AG41" s="38" t="s">
        <v>181</v>
      </c>
      <c r="AH41" s="38">
        <v>1.2321428571428572</v>
      </c>
      <c r="AI41" s="38">
        <v>1</v>
      </c>
      <c r="AJ41" s="38" t="s">
        <v>181</v>
      </c>
      <c r="AK41" s="38" t="s">
        <v>181</v>
      </c>
      <c r="AL41" s="38" t="s">
        <v>181</v>
      </c>
      <c r="AM41" s="38" t="s">
        <v>181</v>
      </c>
      <c r="AN41" s="38" t="s">
        <v>181</v>
      </c>
      <c r="AO41" s="38" t="s">
        <v>181</v>
      </c>
      <c r="AP41" s="38" t="s">
        <v>182</v>
      </c>
      <c r="AQ41" s="38">
        <v>0.78125</v>
      </c>
      <c r="AR41" s="38" t="s">
        <v>181</v>
      </c>
      <c r="AS41" s="38">
        <v>1</v>
      </c>
      <c r="AT41" s="38" t="s">
        <v>181</v>
      </c>
      <c r="AU41" s="38" t="s">
        <v>181</v>
      </c>
      <c r="AV41" s="38">
        <v>1</v>
      </c>
      <c r="AW41" s="38" t="s">
        <v>181</v>
      </c>
      <c r="AX41" s="38" t="s">
        <v>181</v>
      </c>
      <c r="AY41" s="38">
        <v>0.8214285714285714</v>
      </c>
      <c r="AZ41" s="38" t="s">
        <v>181</v>
      </c>
      <c r="BA41" s="38">
        <v>1</v>
      </c>
      <c r="BB41" s="38" t="s">
        <v>181</v>
      </c>
      <c r="BC41" s="38">
        <v>1</v>
      </c>
      <c r="BD41" s="38">
        <v>1</v>
      </c>
      <c r="BE41" s="38" t="s">
        <v>181</v>
      </c>
      <c r="BF41" s="38" t="s">
        <v>181</v>
      </c>
      <c r="BG41" s="38" t="s">
        <v>181</v>
      </c>
      <c r="BH41" s="38" t="s">
        <v>181</v>
      </c>
      <c r="BI41" s="38" t="s">
        <v>181</v>
      </c>
      <c r="BJ41" s="38" t="s">
        <v>181</v>
      </c>
      <c r="BK41" s="38" t="s">
        <v>181</v>
      </c>
      <c r="BL41" s="38" t="s">
        <v>181</v>
      </c>
      <c r="BM41" s="38" t="s">
        <v>181</v>
      </c>
      <c r="BN41" s="38" t="s">
        <v>181</v>
      </c>
      <c r="BO41" s="38" t="s">
        <v>181</v>
      </c>
      <c r="BP41" s="38">
        <v>1</v>
      </c>
      <c r="BQ41" s="38">
        <v>1</v>
      </c>
      <c r="BR41" s="38">
        <v>1</v>
      </c>
      <c r="BS41" s="38" t="s">
        <v>181</v>
      </c>
      <c r="BT41" s="38" t="s">
        <v>181</v>
      </c>
      <c r="BU41" s="38">
        <v>2</v>
      </c>
      <c r="BV41" s="38">
        <v>2</v>
      </c>
      <c r="BW41" s="38" t="s">
        <v>181</v>
      </c>
      <c r="BX41" s="38">
        <v>1.0416666666666667</v>
      </c>
      <c r="BY41" s="38">
        <v>1</v>
      </c>
      <c r="BZ41" s="38">
        <v>3</v>
      </c>
      <c r="CA41" s="38" t="s">
        <v>182</v>
      </c>
      <c r="CB41" s="38" t="s">
        <v>181</v>
      </c>
      <c r="CC41" s="38" t="s">
        <v>181</v>
      </c>
      <c r="CD41" s="38">
        <v>1.7</v>
      </c>
      <c r="CE41" s="38">
        <v>5.7645833333333325</v>
      </c>
      <c r="CF41" s="38">
        <v>2.7416666666666667</v>
      </c>
      <c r="CG41" s="38">
        <v>8.5062499999999996</v>
      </c>
    </row>
    <row r="42" spans="1:85" s="2" customFormat="1" ht="409.6" x14ac:dyDescent="0.3">
      <c r="A42" s="12" t="str">
        <f>VLOOKUP($C42,[1]Results_Esp_vSep1!$A$2:$G$214,4,FALSE)</f>
        <v>Transporte activo / TDM </v>
      </c>
      <c r="B42" s="12" t="str">
        <f>VLOOKUP($C42,[1]Results_Esp_vSep1!$A$2:$G$214,5,FALSE)</f>
        <v>Peatón / Primera última milla </v>
      </c>
      <c r="C42" s="13" t="s">
        <v>248</v>
      </c>
      <c r="D42" s="12" t="str">
        <f>VLOOKUP($C42,[1]Results_Esp_vSep1!$A$2:$G$214,2,FALSE)</f>
        <v>Proyecto piloto de micromovilidad </v>
      </c>
      <c r="E42" s="12" t="str">
        <f>VLOOKUP($C42,[1]Results_Esp_vSep1!$A$2:$G$214,3,FALSE)</f>
        <v xml:space="preserve">Desarrollar un proyecto piloto a lo largo de Long Beach Bl/Pacific Bl entre Ocean Bl [Long Beach] y East. 57th Street [Vernon] con el fin de evaluar el diseño y la implementación de características de micromovilidad a lo largo de este corredor completo de calles planificado. La micromovilidad se define como cualquier dispositivo pequeño, de baja velocidad, humano o eléctrico, incluidas bicicletas, scooters, bicicletas con asistencia eléctrica (e-bikes), scooters eléctricos (e-scooters) y otros medios de transporte pequeños, livianos y con ruedas. Los dispositivos de micromovilidad ayudan a cerrar las brechas de tránsito en la primera y última milla y pueden ofrecer a las personas un mayor acceso a trabajos, atención médica y otros servicios. Los dispositivos de micromovilidad motorizados y adaptativos también pueden aumentar la movilidad de los adultos mayores o las personas con discapacidades, ya que su manejo es menos extenuante que las bicicletas o los patinetes tradicionales. El Proyecto Piloto de Micromovilidad probaría y evaluaría varios conceptos, incluidos, entre otros, los siguientes: 
-  Limites de velocidad. Por ejemplo, los dispositivos de micromovilidad deben autorregular sus velocidades por debajo de 15 millas/hora para usar el carril protegido o deben circular por la carretera. 
- Cumplimiento / Señalización. Motocicletas y otros dispositivos de alta velocidad no permitidos en los carriles protegidos. 
- Estaciones de estacionamiento designadas. Proporcione áreas de estacionamiento designadas para todo tipo de dispositivos de micromovilidad y mantenga los dispositivos fuera del derecho de paso de los peatones. 
- Examinar políticas y regulaciones que permitirían a las empresas privadas operar servicios de micromovilidad compartidos, incluidos e-scooters y e-bicicletas, a las comunidades. 
</v>
      </c>
      <c r="F42" s="12">
        <v>25</v>
      </c>
      <c r="G42" s="12" t="s">
        <v>249</v>
      </c>
      <c r="H42" s="12" t="str">
        <f>VLOOKUP($C42,[1]Results_Esp_vSep1!$A$2:$G$214,7,FALSE)</f>
        <v> Área de estudio </v>
      </c>
      <c r="I42" s="17" t="s">
        <v>181</v>
      </c>
      <c r="J42" s="17" t="s">
        <v>181</v>
      </c>
      <c r="K42" s="17">
        <v>2</v>
      </c>
      <c r="L42" s="38">
        <v>1.6666666666666667</v>
      </c>
      <c r="M42" s="38" t="s">
        <v>181</v>
      </c>
      <c r="N42" s="38" t="s">
        <v>181</v>
      </c>
      <c r="O42" s="38">
        <v>2</v>
      </c>
      <c r="P42" s="38">
        <v>2</v>
      </c>
      <c r="Q42" s="38">
        <v>1</v>
      </c>
      <c r="R42" s="38">
        <v>1.5</v>
      </c>
      <c r="S42" s="38">
        <v>2</v>
      </c>
      <c r="T42" s="38" t="s">
        <v>181</v>
      </c>
      <c r="U42" s="38" t="s">
        <v>181</v>
      </c>
      <c r="V42" s="38">
        <v>3</v>
      </c>
      <c r="W42" s="38">
        <v>1</v>
      </c>
      <c r="X42" s="38">
        <v>2</v>
      </c>
      <c r="Y42" s="38">
        <v>3</v>
      </c>
      <c r="Z42" s="38">
        <v>2.0428571428571431</v>
      </c>
      <c r="AA42" s="38">
        <v>2</v>
      </c>
      <c r="AB42" s="38" t="s">
        <v>182</v>
      </c>
      <c r="AC42" s="38">
        <v>1</v>
      </c>
      <c r="AD42" s="38" t="s">
        <v>182</v>
      </c>
      <c r="AE42" s="38" t="s">
        <v>181</v>
      </c>
      <c r="AF42" s="38" t="s">
        <v>182</v>
      </c>
      <c r="AG42" s="38" t="s">
        <v>181</v>
      </c>
      <c r="AH42" s="38">
        <v>1.2321428571428572</v>
      </c>
      <c r="AI42" s="38">
        <v>1</v>
      </c>
      <c r="AJ42" s="38" t="s">
        <v>181</v>
      </c>
      <c r="AK42" s="38" t="s">
        <v>181</v>
      </c>
      <c r="AL42" s="38" t="s">
        <v>181</v>
      </c>
      <c r="AM42" s="38">
        <v>1</v>
      </c>
      <c r="AN42" s="38" t="s">
        <v>181</v>
      </c>
      <c r="AO42" s="38" t="s">
        <v>181</v>
      </c>
      <c r="AP42" s="38">
        <v>2</v>
      </c>
      <c r="AQ42" s="38">
        <v>1.125</v>
      </c>
      <c r="AR42" s="38" t="s">
        <v>181</v>
      </c>
      <c r="AS42" s="38">
        <v>2</v>
      </c>
      <c r="AT42" s="38">
        <v>1</v>
      </c>
      <c r="AU42" s="38" t="s">
        <v>181</v>
      </c>
      <c r="AV42" s="38">
        <v>1</v>
      </c>
      <c r="AW42" s="38">
        <v>3</v>
      </c>
      <c r="AX42" s="38">
        <v>3</v>
      </c>
      <c r="AY42" s="38">
        <v>1.8571428571428572</v>
      </c>
      <c r="AZ42" s="38" t="s">
        <v>181</v>
      </c>
      <c r="BA42" s="38">
        <v>3</v>
      </c>
      <c r="BB42" s="38" t="s">
        <v>181</v>
      </c>
      <c r="BC42" s="38">
        <v>3</v>
      </c>
      <c r="BD42" s="38">
        <v>3</v>
      </c>
      <c r="BE42" s="38" t="s">
        <v>181</v>
      </c>
      <c r="BF42" s="38" t="s">
        <v>181</v>
      </c>
      <c r="BG42" s="38">
        <v>3</v>
      </c>
      <c r="BH42" s="38">
        <v>2</v>
      </c>
      <c r="BI42" s="38">
        <v>3</v>
      </c>
      <c r="BJ42" s="38" t="s">
        <v>181</v>
      </c>
      <c r="BK42" s="38" t="s">
        <v>181</v>
      </c>
      <c r="BL42" s="38">
        <v>3</v>
      </c>
      <c r="BM42" s="38">
        <v>3</v>
      </c>
      <c r="BN42" s="38" t="s">
        <v>181</v>
      </c>
      <c r="BO42" s="38">
        <v>1</v>
      </c>
      <c r="BP42" s="38">
        <v>3</v>
      </c>
      <c r="BQ42" s="38">
        <v>3</v>
      </c>
      <c r="BR42" s="38">
        <v>1</v>
      </c>
      <c r="BS42" s="38" t="s">
        <v>181</v>
      </c>
      <c r="BT42" s="38" t="s">
        <v>181</v>
      </c>
      <c r="BU42" s="38">
        <v>2</v>
      </c>
      <c r="BV42" s="38">
        <v>2</v>
      </c>
      <c r="BW42" s="38" t="s">
        <v>181</v>
      </c>
      <c r="BX42" s="38">
        <v>2.2395833333333335</v>
      </c>
      <c r="BY42" s="38">
        <v>2</v>
      </c>
      <c r="BZ42" s="38">
        <v>2</v>
      </c>
      <c r="CA42" s="38">
        <v>0</v>
      </c>
      <c r="CB42" s="38">
        <v>1</v>
      </c>
      <c r="CC42" s="38" t="s">
        <v>181</v>
      </c>
      <c r="CD42" s="38">
        <v>1.125</v>
      </c>
      <c r="CE42" s="38">
        <v>9.4238095238095259</v>
      </c>
      <c r="CF42" s="38">
        <v>3.3645833333333335</v>
      </c>
      <c r="CG42" s="38">
        <v>12.78839285714286</v>
      </c>
    </row>
    <row r="43" spans="1:85" ht="15" thickBot="1" x14ac:dyDescent="0.35">
      <c r="A43" s="4"/>
      <c r="B43" s="4"/>
      <c r="C43" s="5"/>
      <c r="D43" s="4"/>
      <c r="E43" s="6"/>
      <c r="F43" s="6"/>
      <c r="G43" s="6"/>
      <c r="H43" s="6"/>
      <c r="I43" s="7"/>
      <c r="J43" s="8"/>
      <c r="K43" s="8"/>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9"/>
      <c r="CF43" s="9"/>
      <c r="CG43" s="9"/>
    </row>
    <row r="44" spans="1:85" hidden="1" x14ac:dyDescent="0.3">
      <c r="I44" s="11" t="s">
        <v>250</v>
      </c>
      <c r="J44" s="3" t="s">
        <v>251</v>
      </c>
      <c r="K44" s="3" t="s">
        <v>252</v>
      </c>
    </row>
    <row r="45" spans="1:85" ht="25.8" hidden="1" x14ac:dyDescent="0.3">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6"/>
      <c r="BG45" s="46"/>
      <c r="BH45" s="46"/>
      <c r="BI45" s="46"/>
      <c r="BJ45" s="46"/>
      <c r="BK45" s="46"/>
      <c r="BL45" s="46"/>
      <c r="BM45" s="46"/>
      <c r="BN45" s="46"/>
      <c r="BO45" s="46"/>
      <c r="BP45" s="46"/>
      <c r="BQ45" s="46"/>
      <c r="BR45" s="46"/>
      <c r="BS45" s="46"/>
      <c r="BT45" s="46"/>
      <c r="BU45" s="46"/>
      <c r="BV45" s="46"/>
      <c r="BW45" s="46"/>
      <c r="BX45" s="46"/>
      <c r="BY45" s="46"/>
      <c r="BZ45" s="46"/>
      <c r="CA45" s="46"/>
      <c r="CB45" s="46"/>
      <c r="CC45" s="46"/>
      <c r="CD45" s="46"/>
    </row>
    <row r="46" spans="1:85" ht="25.8" hidden="1" x14ac:dyDescent="0.3">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46"/>
      <c r="AN46" s="46"/>
      <c r="AO46" s="46"/>
      <c r="AP46" s="46"/>
      <c r="AQ46" s="46"/>
      <c r="AR46" s="46"/>
      <c r="AS46" s="46"/>
      <c r="AT46" s="46"/>
      <c r="AU46" s="46"/>
      <c r="AV46" s="46"/>
      <c r="AW46" s="46"/>
      <c r="AX46" s="46"/>
      <c r="AY46" s="46"/>
      <c r="AZ46" s="46"/>
      <c r="BA46" s="46"/>
      <c r="BB46" s="46"/>
      <c r="BC46" s="46"/>
      <c r="BD46" s="46"/>
      <c r="BE46" s="46"/>
      <c r="BF46" s="46"/>
      <c r="BG46" s="46"/>
      <c r="BH46" s="46"/>
      <c r="BI46" s="46"/>
      <c r="BJ46" s="46"/>
      <c r="BK46" s="46"/>
      <c r="BL46" s="46"/>
      <c r="BM46" s="46"/>
      <c r="BN46" s="46"/>
      <c r="BO46" s="46"/>
      <c r="BP46" s="46"/>
      <c r="BQ46" s="46"/>
      <c r="BR46" s="46"/>
      <c r="BS46" s="46"/>
      <c r="BT46" s="46"/>
      <c r="BU46" s="46"/>
      <c r="BV46" s="46"/>
      <c r="BW46" s="46"/>
      <c r="BX46" s="46"/>
      <c r="BY46" s="46"/>
      <c r="BZ46" s="46"/>
      <c r="CA46" s="46"/>
      <c r="CB46" s="46"/>
      <c r="CC46" s="46"/>
      <c r="CD46" s="46"/>
    </row>
    <row r="47" spans="1:85" ht="25.8" hidden="1" x14ac:dyDescent="0.3">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46"/>
      <c r="AU47" s="46"/>
      <c r="AV47" s="46"/>
      <c r="AW47" s="46"/>
      <c r="AX47" s="46"/>
      <c r="AY47" s="46"/>
      <c r="AZ47" s="46"/>
      <c r="BA47" s="46"/>
      <c r="BB47" s="46"/>
      <c r="BC47" s="46"/>
      <c r="BD47" s="46"/>
      <c r="BE47" s="46"/>
      <c r="BF47" s="46"/>
      <c r="BG47" s="46"/>
      <c r="BH47" s="46"/>
      <c r="BI47" s="46"/>
      <c r="BJ47" s="46"/>
      <c r="BK47" s="46"/>
      <c r="BL47" s="46"/>
      <c r="BM47" s="46"/>
      <c r="BN47" s="46"/>
      <c r="BO47" s="46"/>
      <c r="BP47" s="46"/>
      <c r="BQ47" s="46"/>
      <c r="BR47" s="46"/>
      <c r="BS47" s="46"/>
      <c r="BT47" s="46"/>
      <c r="BU47" s="46"/>
      <c r="BV47" s="46"/>
      <c r="BW47" s="46"/>
      <c r="BX47" s="46"/>
      <c r="BY47" s="46"/>
      <c r="BZ47" s="46"/>
      <c r="CA47" s="46"/>
      <c r="CB47" s="46"/>
      <c r="CC47" s="46"/>
      <c r="CD47" s="46"/>
    </row>
    <row r="48" spans="1:85" ht="25.8" hidden="1" x14ac:dyDescent="0.3">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46"/>
      <c r="AU48" s="46"/>
      <c r="AV48" s="46"/>
      <c r="AW48" s="46"/>
      <c r="AX48" s="46"/>
      <c r="AY48" s="46"/>
      <c r="AZ48" s="46"/>
      <c r="BA48" s="46"/>
      <c r="BB48" s="46"/>
      <c r="BC48" s="46"/>
      <c r="BD48" s="46"/>
      <c r="BE48" s="46"/>
      <c r="BF48" s="46"/>
      <c r="BG48" s="46"/>
      <c r="BH48" s="46"/>
      <c r="BI48" s="46"/>
      <c r="BJ48" s="46"/>
      <c r="BK48" s="46"/>
      <c r="BL48" s="46"/>
      <c r="BM48" s="46"/>
      <c r="BN48" s="46"/>
      <c r="BO48" s="46"/>
      <c r="BP48" s="46"/>
      <c r="BQ48" s="46"/>
      <c r="BR48" s="46"/>
      <c r="BS48" s="46"/>
      <c r="BT48" s="46"/>
      <c r="BU48" s="46"/>
      <c r="BV48" s="46"/>
      <c r="BW48" s="46"/>
      <c r="BX48" s="46"/>
      <c r="BY48" s="46"/>
      <c r="BZ48" s="46"/>
      <c r="CA48" s="46"/>
      <c r="CB48" s="46"/>
      <c r="CC48" s="46"/>
      <c r="CD48" s="46"/>
    </row>
    <row r="50" spans="10:82" ht="25.8" hidden="1" x14ac:dyDescent="0.3">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6"/>
      <c r="AN50" s="46"/>
      <c r="AO50" s="46"/>
      <c r="AP50" s="46"/>
      <c r="AQ50" s="46"/>
      <c r="AR50" s="46"/>
      <c r="AS50" s="46"/>
      <c r="AT50" s="46"/>
      <c r="AU50" s="46"/>
      <c r="AV50" s="46"/>
      <c r="AW50" s="46"/>
      <c r="AX50" s="46"/>
      <c r="AY50" s="46"/>
      <c r="AZ50" s="46"/>
      <c r="BA50" s="46"/>
      <c r="BB50" s="46"/>
      <c r="BC50" s="46"/>
      <c r="BD50" s="46"/>
      <c r="BE50" s="46"/>
      <c r="BF50" s="46"/>
      <c r="BG50" s="46"/>
      <c r="BH50" s="46"/>
      <c r="BI50" s="46"/>
      <c r="BJ50" s="46"/>
      <c r="BK50" s="46"/>
      <c r="BL50" s="46"/>
      <c r="BM50" s="46"/>
      <c r="BN50" s="46"/>
      <c r="BO50" s="46"/>
      <c r="BP50" s="46"/>
      <c r="BQ50" s="46"/>
      <c r="BR50" s="46"/>
      <c r="BS50" s="46"/>
      <c r="BT50" s="46"/>
      <c r="BU50" s="46"/>
      <c r="BV50" s="46"/>
      <c r="BW50" s="46"/>
      <c r="BX50" s="46"/>
      <c r="BY50" s="46"/>
      <c r="BZ50" s="46"/>
      <c r="CA50" s="46"/>
      <c r="CB50" s="46"/>
      <c r="CC50" s="46"/>
      <c r="CD50" s="46"/>
    </row>
    <row r="51" spans="10:82" ht="25.8" hidden="1" x14ac:dyDescent="0.3">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c r="AX51" s="46"/>
      <c r="AY51" s="46"/>
      <c r="AZ51" s="46"/>
      <c r="BA51" s="46"/>
      <c r="BB51" s="46"/>
      <c r="BC51" s="46"/>
      <c r="BD51" s="46"/>
      <c r="BE51" s="46"/>
      <c r="BF51" s="46"/>
      <c r="BG51" s="46"/>
      <c r="BH51" s="46"/>
      <c r="BI51" s="46"/>
      <c r="BJ51" s="46"/>
      <c r="BK51" s="46"/>
      <c r="BL51" s="46"/>
      <c r="BM51" s="46"/>
      <c r="BN51" s="46"/>
      <c r="BO51" s="46"/>
      <c r="BP51" s="46"/>
      <c r="BQ51" s="46"/>
      <c r="BR51" s="46"/>
      <c r="BS51" s="46"/>
      <c r="BT51" s="46"/>
      <c r="BU51" s="46"/>
      <c r="BV51" s="46"/>
      <c r="BW51" s="46"/>
      <c r="BX51" s="46"/>
      <c r="BY51" s="46"/>
      <c r="BZ51" s="46"/>
      <c r="CA51" s="46"/>
      <c r="CB51" s="46"/>
      <c r="CC51" s="46"/>
      <c r="CD51" s="46"/>
    </row>
    <row r="52" spans="10:82" ht="25.8" hidden="1" x14ac:dyDescent="0.3">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46"/>
      <c r="BQ52" s="46"/>
      <c r="BR52" s="46"/>
      <c r="BS52" s="46"/>
      <c r="BT52" s="46"/>
      <c r="BU52" s="46"/>
      <c r="BV52" s="46"/>
      <c r="BW52" s="46"/>
      <c r="BX52" s="46"/>
      <c r="BY52" s="46"/>
      <c r="BZ52" s="46"/>
      <c r="CA52" s="46"/>
      <c r="CB52" s="46"/>
      <c r="CC52" s="46"/>
      <c r="CD52" s="46"/>
    </row>
    <row r="53" spans="10:82" ht="25.8" hidden="1" x14ac:dyDescent="0.3">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46"/>
      <c r="BD53" s="46"/>
      <c r="BE53" s="46"/>
      <c r="BF53" s="46"/>
      <c r="BG53" s="46"/>
      <c r="BH53" s="46"/>
      <c r="BI53" s="46"/>
      <c r="BJ53" s="46"/>
      <c r="BK53" s="46"/>
      <c r="BL53" s="46"/>
      <c r="BM53" s="46"/>
      <c r="BN53" s="46"/>
      <c r="BO53" s="46"/>
      <c r="BP53" s="46"/>
      <c r="BQ53" s="46"/>
      <c r="BR53" s="46"/>
      <c r="BS53" s="46"/>
      <c r="BT53" s="46"/>
      <c r="BU53" s="46"/>
      <c r="BV53" s="46"/>
      <c r="BW53" s="46"/>
      <c r="BX53" s="46"/>
      <c r="BY53" s="46"/>
      <c r="BZ53" s="46"/>
      <c r="CA53" s="46"/>
      <c r="CB53" s="46"/>
      <c r="CC53" s="46"/>
      <c r="CD53" s="46"/>
    </row>
    <row r="54" spans="10:82" ht="25.8" hidden="1" x14ac:dyDescent="0.3">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c r="AV54" s="46"/>
      <c r="AW54" s="46"/>
      <c r="AX54" s="46"/>
      <c r="AY54" s="46"/>
      <c r="AZ54" s="46"/>
      <c r="BA54" s="46"/>
      <c r="BB54" s="46"/>
      <c r="BC54" s="46"/>
      <c r="BD54" s="46"/>
      <c r="BE54" s="46"/>
      <c r="BF54" s="46"/>
      <c r="BG54" s="46"/>
      <c r="BH54" s="46"/>
      <c r="BI54" s="46"/>
      <c r="BJ54" s="46"/>
      <c r="BK54" s="46"/>
      <c r="BL54" s="46"/>
      <c r="BM54" s="46"/>
      <c r="BN54" s="46"/>
      <c r="BO54" s="46"/>
      <c r="BP54" s="46"/>
      <c r="BQ54" s="46"/>
      <c r="BR54" s="46"/>
      <c r="BS54" s="46"/>
      <c r="BT54" s="46"/>
      <c r="BU54" s="46"/>
      <c r="BV54" s="46"/>
      <c r="BW54" s="46"/>
      <c r="BX54" s="46"/>
      <c r="BY54" s="46"/>
      <c r="BZ54" s="46"/>
      <c r="CA54" s="46"/>
      <c r="CB54" s="46"/>
      <c r="CC54" s="46"/>
      <c r="CD54" s="46"/>
    </row>
    <row r="55" spans="10:82" ht="25.8" hidden="1" x14ac:dyDescent="0.3">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6"/>
      <c r="AZ55" s="46"/>
      <c r="BA55" s="46"/>
      <c r="BB55" s="46"/>
      <c r="BC55" s="46"/>
      <c r="BD55" s="46"/>
      <c r="BE55" s="46"/>
      <c r="BF55" s="46"/>
      <c r="BG55" s="46"/>
      <c r="BH55" s="46"/>
      <c r="BI55" s="46"/>
      <c r="BJ55" s="46"/>
      <c r="BK55" s="46"/>
      <c r="BL55" s="46"/>
      <c r="BM55" s="46"/>
      <c r="BN55" s="46"/>
      <c r="BO55" s="46"/>
      <c r="BP55" s="46"/>
      <c r="BQ55" s="46"/>
      <c r="BR55" s="46"/>
      <c r="BS55" s="46"/>
      <c r="BT55" s="46"/>
      <c r="BU55" s="46"/>
      <c r="BV55" s="46"/>
      <c r="BW55" s="46"/>
      <c r="BX55" s="46"/>
      <c r="BY55" s="46"/>
      <c r="BZ55" s="46"/>
      <c r="CA55" s="46"/>
      <c r="CB55" s="46"/>
      <c r="CC55" s="46"/>
      <c r="CD55" s="46"/>
    </row>
    <row r="56" spans="10:82" ht="25.8" hidden="1" x14ac:dyDescent="0.3">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c r="BA56" s="46"/>
      <c r="BB56" s="46"/>
      <c r="BC56" s="46"/>
      <c r="BD56" s="46"/>
      <c r="BE56" s="46"/>
      <c r="BF56" s="46"/>
      <c r="BG56" s="46"/>
      <c r="BH56" s="46"/>
      <c r="BI56" s="46"/>
      <c r="BJ56" s="46"/>
      <c r="BK56" s="46"/>
      <c r="BL56" s="46"/>
      <c r="BM56" s="46"/>
      <c r="BN56" s="46"/>
      <c r="BO56" s="46"/>
      <c r="BP56" s="46"/>
      <c r="BQ56" s="46"/>
      <c r="BR56" s="46"/>
      <c r="BS56" s="46"/>
      <c r="BT56" s="46"/>
      <c r="BU56" s="46"/>
      <c r="BV56" s="46"/>
      <c r="BW56" s="46"/>
      <c r="BX56" s="46"/>
      <c r="BY56" s="46"/>
      <c r="BZ56" s="46"/>
      <c r="CA56" s="46"/>
      <c r="CB56" s="46"/>
      <c r="CC56" s="46"/>
      <c r="CD56" s="46"/>
    </row>
    <row r="57" spans="10:82" ht="25.8" hidden="1" x14ac:dyDescent="0.3">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46"/>
      <c r="AN57" s="46"/>
      <c r="AO57" s="46"/>
      <c r="AP57" s="46"/>
      <c r="AQ57" s="46"/>
      <c r="AR57" s="46"/>
      <c r="AS57" s="46"/>
      <c r="AT57" s="46"/>
      <c r="AU57" s="46"/>
      <c r="AV57" s="46"/>
      <c r="AW57" s="46"/>
      <c r="AX57" s="46"/>
      <c r="AY57" s="46"/>
      <c r="AZ57" s="46"/>
      <c r="BA57" s="46"/>
      <c r="BB57" s="46"/>
      <c r="BC57" s="46"/>
      <c r="BD57" s="46"/>
      <c r="BE57" s="46"/>
      <c r="BF57" s="46"/>
      <c r="BG57" s="46"/>
      <c r="BH57" s="46"/>
      <c r="BI57" s="46"/>
      <c r="BJ57" s="46"/>
      <c r="BK57" s="46"/>
      <c r="BL57" s="46"/>
      <c r="BM57" s="46"/>
      <c r="BN57" s="46"/>
      <c r="BO57" s="46"/>
      <c r="BP57" s="46"/>
      <c r="BQ57" s="46"/>
      <c r="BR57" s="46"/>
      <c r="BS57" s="46"/>
      <c r="BT57" s="46"/>
      <c r="BU57" s="46"/>
      <c r="BV57" s="46"/>
      <c r="BW57" s="46"/>
      <c r="BX57" s="46"/>
      <c r="BY57" s="46"/>
      <c r="BZ57" s="46"/>
      <c r="CA57" s="46"/>
      <c r="CB57" s="46"/>
      <c r="CC57" s="46"/>
      <c r="CD57" s="46"/>
    </row>
    <row r="58" spans="10:82" ht="25.8" hidden="1" x14ac:dyDescent="0.3">
      <c r="J58" s="46"/>
      <c r="K58" s="46"/>
      <c r="L58" s="46"/>
      <c r="M58" s="46"/>
      <c r="N58" s="46"/>
      <c r="O58" s="46"/>
      <c r="P58" s="46"/>
      <c r="Q58" s="46"/>
      <c r="R58" s="46"/>
      <c r="S58" s="46"/>
      <c r="T58" s="46"/>
      <c r="U58" s="46"/>
      <c r="V58" s="46"/>
      <c r="W58" s="46"/>
      <c r="X58" s="46"/>
      <c r="Y58" s="46"/>
      <c r="Z58" s="46"/>
      <c r="AA58" s="46"/>
      <c r="AB58" s="46"/>
      <c r="AC58" s="46"/>
      <c r="AD58" s="46"/>
      <c r="AE58" s="46"/>
      <c r="AF58" s="46"/>
      <c r="AG58" s="46"/>
      <c r="AH58" s="46"/>
      <c r="AI58" s="46"/>
      <c r="AJ58" s="46"/>
      <c r="AK58" s="46"/>
      <c r="AL58" s="46"/>
      <c r="AM58" s="46"/>
      <c r="AN58" s="46"/>
      <c r="AO58" s="46"/>
      <c r="AP58" s="46"/>
      <c r="AQ58" s="46"/>
      <c r="AR58" s="46"/>
      <c r="AS58" s="46"/>
      <c r="AT58" s="46"/>
      <c r="AU58" s="46"/>
      <c r="AV58" s="46"/>
      <c r="AW58" s="46"/>
      <c r="AX58" s="46"/>
      <c r="AY58" s="46"/>
      <c r="AZ58" s="46"/>
      <c r="BA58" s="46"/>
      <c r="BB58" s="46"/>
      <c r="BC58" s="46"/>
      <c r="BD58" s="46"/>
      <c r="BE58" s="46"/>
      <c r="BF58" s="46"/>
      <c r="BG58" s="46"/>
      <c r="BH58" s="46"/>
      <c r="BI58" s="46"/>
      <c r="BJ58" s="46"/>
      <c r="BK58" s="46"/>
      <c r="BL58" s="46"/>
      <c r="BM58" s="46"/>
      <c r="BN58" s="46"/>
      <c r="BO58" s="46"/>
      <c r="BP58" s="46"/>
      <c r="BQ58" s="46"/>
      <c r="BR58" s="46"/>
      <c r="BS58" s="46"/>
      <c r="BT58" s="46"/>
      <c r="BU58" s="46"/>
      <c r="BV58" s="46"/>
      <c r="BW58" s="46"/>
      <c r="BX58" s="46"/>
      <c r="BY58" s="46"/>
      <c r="BZ58" s="46"/>
      <c r="CA58" s="46"/>
      <c r="CB58" s="46"/>
      <c r="CC58" s="46"/>
      <c r="CD58" s="46"/>
    </row>
    <row r="59" spans="10:82" ht="25.8" hidden="1" x14ac:dyDescent="0.3">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46"/>
      <c r="AS59" s="46"/>
      <c r="AT59" s="46"/>
      <c r="AU59" s="46"/>
      <c r="AV59" s="46"/>
      <c r="AW59" s="46"/>
      <c r="AX59" s="46"/>
      <c r="AY59" s="46"/>
      <c r="AZ59" s="46"/>
      <c r="BA59" s="46"/>
      <c r="BB59" s="46"/>
      <c r="BC59" s="46"/>
      <c r="BD59" s="46"/>
      <c r="BE59" s="46"/>
      <c r="BF59" s="46"/>
      <c r="BG59" s="46"/>
      <c r="BH59" s="46"/>
      <c r="BI59" s="46"/>
      <c r="BJ59" s="46"/>
      <c r="BK59" s="46"/>
      <c r="BL59" s="46"/>
      <c r="BM59" s="46"/>
      <c r="BN59" s="46"/>
      <c r="BO59" s="46"/>
      <c r="BP59" s="46"/>
      <c r="BQ59" s="46"/>
      <c r="BR59" s="46"/>
      <c r="BS59" s="46"/>
      <c r="BT59" s="46"/>
      <c r="BU59" s="46"/>
      <c r="BV59" s="46"/>
      <c r="BW59" s="46"/>
      <c r="BX59" s="46"/>
      <c r="BY59" s="46"/>
      <c r="BZ59" s="46"/>
      <c r="CA59" s="46"/>
      <c r="CB59" s="46"/>
      <c r="CC59" s="46"/>
      <c r="CD59" s="46"/>
    </row>
    <row r="60" spans="10:82" ht="25.8" hidden="1" x14ac:dyDescent="0.3">
      <c r="J60" s="46"/>
      <c r="K60" s="46"/>
      <c r="L60" s="46"/>
      <c r="M60" s="46"/>
      <c r="N60" s="46"/>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c r="AN60" s="46"/>
      <c r="AO60" s="46"/>
      <c r="AP60" s="46"/>
      <c r="AQ60" s="46"/>
      <c r="AR60" s="46"/>
      <c r="AS60" s="46"/>
      <c r="AT60" s="46"/>
      <c r="AU60" s="46"/>
      <c r="AV60" s="46"/>
      <c r="AW60" s="46"/>
      <c r="AX60" s="46"/>
      <c r="AY60" s="46"/>
      <c r="AZ60" s="46"/>
      <c r="BA60" s="46"/>
      <c r="BB60" s="46"/>
      <c r="BC60" s="46"/>
      <c r="BD60" s="46"/>
      <c r="BE60" s="46"/>
      <c r="BF60" s="46"/>
      <c r="BG60" s="46"/>
      <c r="BH60" s="46"/>
      <c r="BI60" s="46"/>
      <c r="BJ60" s="46"/>
      <c r="BK60" s="46"/>
      <c r="BL60" s="46"/>
      <c r="BM60" s="46"/>
      <c r="BN60" s="46"/>
      <c r="BO60" s="46"/>
      <c r="BP60" s="46"/>
      <c r="BQ60" s="46"/>
      <c r="BR60" s="46"/>
      <c r="BS60" s="46"/>
      <c r="BT60" s="46"/>
      <c r="BU60" s="46"/>
      <c r="BV60" s="46"/>
      <c r="BW60" s="46"/>
      <c r="BX60" s="46"/>
      <c r="BY60" s="46"/>
      <c r="BZ60" s="46"/>
      <c r="CA60" s="46"/>
      <c r="CB60" s="46"/>
      <c r="CC60" s="46"/>
      <c r="CD60" s="46"/>
    </row>
    <row r="61" spans="10:82" ht="25.8" hidden="1" x14ac:dyDescent="0.3">
      <c r="J61" s="46"/>
      <c r="K61" s="46"/>
      <c r="L61" s="46"/>
      <c r="M61" s="46"/>
      <c r="N61" s="46"/>
      <c r="O61" s="46"/>
      <c r="P61" s="46"/>
      <c r="Q61" s="46"/>
      <c r="R61" s="46"/>
      <c r="S61" s="46"/>
      <c r="T61" s="46"/>
      <c r="U61" s="46"/>
      <c r="V61" s="46"/>
      <c r="W61" s="46"/>
      <c r="X61" s="46"/>
      <c r="Y61" s="46"/>
      <c r="Z61" s="46"/>
      <c r="AA61" s="46"/>
      <c r="AB61" s="46"/>
      <c r="AC61" s="46"/>
      <c r="AD61" s="46"/>
      <c r="AE61" s="46"/>
      <c r="AF61" s="46"/>
      <c r="AG61" s="46"/>
      <c r="AH61" s="46"/>
      <c r="AI61" s="46"/>
      <c r="AJ61" s="46"/>
      <c r="AK61" s="46"/>
      <c r="AL61" s="46"/>
      <c r="AM61" s="46"/>
      <c r="AN61" s="46"/>
      <c r="AO61" s="46"/>
      <c r="AP61" s="46"/>
      <c r="AQ61" s="46"/>
      <c r="AR61" s="46"/>
      <c r="AS61" s="46"/>
      <c r="AT61" s="46"/>
      <c r="AU61" s="46"/>
      <c r="AV61" s="46"/>
      <c r="AW61" s="46"/>
      <c r="AX61" s="46"/>
      <c r="AY61" s="46"/>
      <c r="AZ61" s="46"/>
      <c r="BA61" s="46"/>
      <c r="BB61" s="46"/>
      <c r="BC61" s="46"/>
      <c r="BD61" s="46"/>
      <c r="BE61" s="46"/>
      <c r="BF61" s="46"/>
      <c r="BG61" s="46"/>
      <c r="BH61" s="46"/>
      <c r="BI61" s="46"/>
      <c r="BJ61" s="46"/>
      <c r="BK61" s="46"/>
      <c r="BL61" s="46"/>
      <c r="BM61" s="46"/>
      <c r="BN61" s="46"/>
      <c r="BO61" s="46"/>
      <c r="BP61" s="46"/>
      <c r="BQ61" s="46"/>
      <c r="BR61" s="46"/>
      <c r="BS61" s="46"/>
      <c r="BT61" s="46"/>
      <c r="BU61" s="46"/>
      <c r="BV61" s="46"/>
      <c r="BW61" s="46"/>
      <c r="BX61" s="46"/>
      <c r="BY61" s="46"/>
      <c r="BZ61" s="46"/>
      <c r="CA61" s="46"/>
      <c r="CB61" s="46"/>
      <c r="CC61" s="46"/>
      <c r="CD61" s="46"/>
    </row>
  </sheetData>
  <sheetProtection sheet="1" objects="1" scenarios="1" sort="0" autoFilter="0"/>
  <protectedRanges>
    <protectedRange sqref="H1" name="Range1_3_1"/>
    <protectedRange sqref="B1" name="Range1_3"/>
    <protectedRange sqref="A1" name="Range1_2"/>
    <protectedRange sqref="E1" name="Range1_5"/>
    <protectedRange sqref="D1" name="Range1_1"/>
    <protectedRange sqref="C1" name="Range1_4"/>
  </protectedRanges>
  <autoFilter ref="A1:CG42" xr:uid="{05F51A40-9769-424D-BB05-2D40AC0F8B96}">
    <sortState xmlns:xlrd2="http://schemas.microsoft.com/office/spreadsheetml/2017/richdata2" ref="A2:CG42">
      <sortCondition ref="C1:C42"/>
    </sortState>
  </autoFilter>
  <conditionalFormatting sqref="I2:CD42">
    <cfRule type="cellIs" dxfId="67" priority="4" operator="equal">
      <formula>0</formula>
    </cfRule>
    <cfRule type="cellIs" dxfId="66" priority="5" operator="between">
      <formula>2.001</formula>
      <formula>3</formula>
    </cfRule>
    <cfRule type="cellIs" dxfId="65" priority="6" operator="between">
      <formula>1.001</formula>
      <formula>2</formula>
    </cfRule>
    <cfRule type="cellIs" dxfId="64" priority="7" operator="between">
      <formula>0.0001</formula>
      <formula>1</formula>
    </cfRule>
  </conditionalFormatting>
  <conditionalFormatting sqref="CE2:CE42">
    <cfRule type="colorScale" priority="3">
      <colorScale>
        <cfvo type="min"/>
        <cfvo type="max"/>
        <color rgb="FFFCFCFF"/>
        <color rgb="FF63BE7B"/>
      </colorScale>
    </cfRule>
  </conditionalFormatting>
  <conditionalFormatting sqref="CF2:CF42">
    <cfRule type="colorScale" priority="2">
      <colorScale>
        <cfvo type="min"/>
        <cfvo type="max"/>
        <color rgb="FFFCFCFF"/>
        <color rgb="FF63BE7B"/>
      </colorScale>
    </cfRule>
  </conditionalFormatting>
  <conditionalFormatting sqref="CG2:CG42">
    <cfRule type="colorScale" priority="1">
      <colorScale>
        <cfvo type="min"/>
        <cfvo type="max"/>
        <color rgb="FFFCFCFF"/>
        <color rgb="FF63BE7B"/>
      </colorScale>
    </cfRule>
  </conditionalFormatting>
  <pageMargins left="0.7" right="0.7" top="0.75" bottom="0.75" header="0.3" footer="0.3"/>
  <pageSetup paperSize="5" scale="60" fitToHeight="0" orientation="landscape" horizontalDpi="1200" verticalDpi="1200" r:id="rId1"/>
  <headerFooter>
    <oddHeader>&amp;LLB-ELA Multimodal Corridor Plan - Draft Evaluation Results&amp;CActive Transportation Benefit Scores&amp;RDraft - 10/3/2023</oddHeader>
    <oddFooter>&amp;R&amp;N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3AF4F-0539-4AB8-A54C-CC113FD79D38}">
  <sheetPr>
    <tabColor rgb="FFFF0000"/>
    <pageSetUpPr fitToPage="1"/>
  </sheetPr>
  <dimension ref="A1:CG85"/>
  <sheetViews>
    <sheetView showGridLines="0" topLeftCell="C16" zoomScale="85" zoomScaleNormal="85" workbookViewId="0">
      <selection activeCell="AI18" sqref="AI18"/>
    </sheetView>
  </sheetViews>
  <sheetFormatPr defaultColWidth="9.109375" defaultRowHeight="14.4" zeroHeight="1" outlineLevelCol="1" x14ac:dyDescent="0.3"/>
  <cols>
    <col min="1" max="1" width="14.33203125" style="3" customWidth="1"/>
    <col min="2" max="2" width="14" style="3" customWidth="1"/>
    <col min="3" max="3" width="13.33203125" style="10" customWidth="1"/>
    <col min="4" max="4" width="29.5546875" style="3" customWidth="1"/>
    <col min="5" max="5" width="61" style="3" customWidth="1"/>
    <col min="6" max="6" width="8.5546875" style="3" hidden="1" customWidth="1"/>
    <col min="7" max="7" width="23.88671875" style="3" customWidth="1"/>
    <col min="8" max="8" width="17.44140625" style="3" customWidth="1"/>
    <col min="9" max="11" width="7.5546875" style="3" hidden="1" customWidth="1" outlineLevel="1"/>
    <col min="12" max="12" width="7.5546875" style="3" customWidth="1" collapsed="1"/>
    <col min="13" max="17" width="7.5546875" style="3" hidden="1" customWidth="1" outlineLevel="1"/>
    <col min="18" max="18" width="7.5546875" style="3" customWidth="1" collapsed="1"/>
    <col min="19" max="25" width="7.5546875" style="3" hidden="1" customWidth="1" outlineLevel="1"/>
    <col min="26" max="26" width="7.5546875" style="3" customWidth="1" collapsed="1"/>
    <col min="27" max="28" width="7.5546875" style="3" hidden="1" customWidth="1" outlineLevel="1"/>
    <col min="29" max="29" width="6.88671875" style="3" hidden="1" customWidth="1" outlineLevel="1"/>
    <col min="30" max="30" width="7.5546875" style="3" hidden="1" customWidth="1" outlineLevel="1"/>
    <col min="31" max="31" width="9.33203125" style="3" hidden="1" customWidth="1" outlineLevel="1"/>
    <col min="32" max="33" width="7.5546875" style="3" hidden="1" customWidth="1" outlineLevel="1"/>
    <col min="34" max="34" width="7.5546875" style="3" customWidth="1" collapsed="1"/>
    <col min="35" max="37" width="7.5546875" style="3" hidden="1" customWidth="1" outlineLevel="1"/>
    <col min="38" max="38" width="10.109375" style="3" hidden="1" customWidth="1" outlineLevel="1"/>
    <col min="39" max="39" width="12.5546875" style="3" hidden="1" customWidth="1" outlineLevel="1"/>
    <col min="40" max="41" width="7.5546875" style="3" hidden="1" customWidth="1" outlineLevel="1"/>
    <col min="42" max="42" width="7.5546875" style="3" hidden="1" customWidth="1" outlineLevel="1" collapsed="1"/>
    <col min="43" max="43" width="7.5546875" style="3" customWidth="1" collapsed="1"/>
    <col min="44" max="50" width="7.5546875" style="3" hidden="1" customWidth="1" outlineLevel="1"/>
    <col min="51" max="51" width="7.5546875" style="3" customWidth="1" collapsed="1"/>
    <col min="52" max="75" width="7.5546875" style="3" hidden="1" customWidth="1" outlineLevel="1"/>
    <col min="76" max="76" width="7.5546875" style="3" customWidth="1" collapsed="1"/>
    <col min="77" max="81" width="7.5546875" style="3" hidden="1" customWidth="1" outlineLevel="1"/>
    <col min="82" max="82" width="7.5546875" style="3" customWidth="1" collapsed="1"/>
    <col min="83" max="83" width="13.5546875" style="3" bestFit="1" customWidth="1" outlineLevel="1"/>
    <col min="84" max="84" width="15.44140625" style="3" bestFit="1" customWidth="1" outlineLevel="1"/>
    <col min="85" max="85" width="10.6640625" style="3" customWidth="1"/>
    <col min="86" max="16384" width="9.109375" style="3"/>
  </cols>
  <sheetData>
    <row r="1" spans="1:85" s="1" customFormat="1" ht="36" x14ac:dyDescent="0.3">
      <c r="A1" s="65" t="s">
        <v>94</v>
      </c>
      <c r="B1" s="65" t="s">
        <v>95</v>
      </c>
      <c r="C1" s="65" t="s">
        <v>96</v>
      </c>
      <c r="D1" s="66" t="s">
        <v>97</v>
      </c>
      <c r="E1" s="67" t="s">
        <v>98</v>
      </c>
      <c r="F1" s="65" t="s">
        <v>99</v>
      </c>
      <c r="G1" s="68" t="s">
        <v>100</v>
      </c>
      <c r="H1" s="73" t="s">
        <v>101</v>
      </c>
      <c r="I1" s="29" t="s">
        <v>102</v>
      </c>
      <c r="J1" s="29" t="s">
        <v>103</v>
      </c>
      <c r="K1" s="29" t="s">
        <v>104</v>
      </c>
      <c r="L1" s="30" t="s">
        <v>105</v>
      </c>
      <c r="M1" s="31" t="s">
        <v>106</v>
      </c>
      <c r="N1" s="29" t="s">
        <v>107</v>
      </c>
      <c r="O1" s="29" t="s">
        <v>108</v>
      </c>
      <c r="P1" s="29" t="s">
        <v>109</v>
      </c>
      <c r="Q1" s="29" t="s">
        <v>110</v>
      </c>
      <c r="R1" s="30" t="s">
        <v>111</v>
      </c>
      <c r="S1" s="31" t="s">
        <v>112</v>
      </c>
      <c r="T1" s="29" t="s">
        <v>113</v>
      </c>
      <c r="U1" s="29" t="s">
        <v>114</v>
      </c>
      <c r="V1" s="29" t="s">
        <v>115</v>
      </c>
      <c r="W1" s="29" t="s">
        <v>116</v>
      </c>
      <c r="X1" s="29" t="s">
        <v>117</v>
      </c>
      <c r="Y1" s="29" t="s">
        <v>118</v>
      </c>
      <c r="Z1" s="30" t="s">
        <v>119</v>
      </c>
      <c r="AA1" s="31" t="s">
        <v>120</v>
      </c>
      <c r="AB1" s="29" t="s">
        <v>121</v>
      </c>
      <c r="AC1" s="29" t="s">
        <v>122</v>
      </c>
      <c r="AD1" s="29" t="s">
        <v>123</v>
      </c>
      <c r="AE1" s="29" t="s">
        <v>124</v>
      </c>
      <c r="AF1" s="29" t="s">
        <v>125</v>
      </c>
      <c r="AG1" s="29" t="s">
        <v>126</v>
      </c>
      <c r="AH1" s="30" t="s">
        <v>127</v>
      </c>
      <c r="AI1" s="31" t="s">
        <v>128</v>
      </c>
      <c r="AJ1" s="29" t="s">
        <v>129</v>
      </c>
      <c r="AK1" s="29" t="s">
        <v>130</v>
      </c>
      <c r="AL1" s="29" t="s">
        <v>131</v>
      </c>
      <c r="AM1" s="29" t="s">
        <v>132</v>
      </c>
      <c r="AN1" s="29" t="s">
        <v>133</v>
      </c>
      <c r="AO1" s="29" t="s">
        <v>134</v>
      </c>
      <c r="AP1" s="29" t="s">
        <v>135</v>
      </c>
      <c r="AQ1" s="30" t="s">
        <v>136</v>
      </c>
      <c r="AR1" s="31" t="s">
        <v>137</v>
      </c>
      <c r="AS1" s="29" t="s">
        <v>138</v>
      </c>
      <c r="AT1" s="29" t="s">
        <v>139</v>
      </c>
      <c r="AU1" s="29" t="s">
        <v>140</v>
      </c>
      <c r="AV1" s="29" t="s">
        <v>141</v>
      </c>
      <c r="AW1" s="29" t="s">
        <v>142</v>
      </c>
      <c r="AX1" s="29" t="s">
        <v>143</v>
      </c>
      <c r="AY1" s="30" t="s">
        <v>144</v>
      </c>
      <c r="AZ1" s="32" t="s">
        <v>145</v>
      </c>
      <c r="BA1" s="33" t="s">
        <v>146</v>
      </c>
      <c r="BB1" s="33" t="s">
        <v>147</v>
      </c>
      <c r="BC1" s="33" t="s">
        <v>148</v>
      </c>
      <c r="BD1" s="33" t="s">
        <v>149</v>
      </c>
      <c r="BE1" s="33" t="s">
        <v>150</v>
      </c>
      <c r="BF1" s="33" t="s">
        <v>151</v>
      </c>
      <c r="BG1" s="33" t="s">
        <v>152</v>
      </c>
      <c r="BH1" s="33" t="s">
        <v>153</v>
      </c>
      <c r="BI1" s="33" t="s">
        <v>154</v>
      </c>
      <c r="BJ1" s="33" t="s">
        <v>155</v>
      </c>
      <c r="BK1" s="33" t="s">
        <v>156</v>
      </c>
      <c r="BL1" s="33" t="s">
        <v>157</v>
      </c>
      <c r="BM1" s="33" t="s">
        <v>158</v>
      </c>
      <c r="BN1" s="33" t="s">
        <v>159</v>
      </c>
      <c r="BO1" s="33" t="s">
        <v>160</v>
      </c>
      <c r="BP1" s="33" t="s">
        <v>161</v>
      </c>
      <c r="BQ1" s="33" t="s">
        <v>162</v>
      </c>
      <c r="BR1" s="33" t="s">
        <v>163</v>
      </c>
      <c r="BS1" s="33" t="s">
        <v>164</v>
      </c>
      <c r="BT1" s="33" t="s">
        <v>165</v>
      </c>
      <c r="BU1" s="33" t="s">
        <v>166</v>
      </c>
      <c r="BV1" s="33" t="s">
        <v>167</v>
      </c>
      <c r="BW1" s="33" t="s">
        <v>168</v>
      </c>
      <c r="BX1" s="34" t="s">
        <v>169</v>
      </c>
      <c r="BY1" s="35" t="s">
        <v>170</v>
      </c>
      <c r="BZ1" s="36" t="s">
        <v>171</v>
      </c>
      <c r="CA1" s="36" t="s">
        <v>172</v>
      </c>
      <c r="CB1" s="36" t="s">
        <v>173</v>
      </c>
      <c r="CC1" s="36" t="s">
        <v>174</v>
      </c>
      <c r="CD1" s="37" t="s">
        <v>175</v>
      </c>
      <c r="CE1" s="39" t="s">
        <v>176</v>
      </c>
      <c r="CF1" s="39" t="s">
        <v>177</v>
      </c>
      <c r="CG1" s="49" t="s">
        <v>178</v>
      </c>
    </row>
    <row r="2" spans="1:85" s="2" customFormat="1" ht="138" x14ac:dyDescent="0.3">
      <c r="A2" s="12" t="str">
        <f>VLOOKUP($C2,[1]Results_Esp_vSep1!$A$2:$G$214,4,FALSE)</f>
        <v>Pistas de calles principales </v>
      </c>
      <c r="B2" s="12" t="str">
        <f>VLOOKUP($C2,[1]Results_Esp_vSep1!$A$2:$G$214,5,FALSE)</f>
        <v>Coordinación de señales / TSM / ITS </v>
      </c>
      <c r="C2" s="13" t="s">
        <v>253</v>
      </c>
      <c r="D2" s="12" t="str">
        <f>VLOOKUP($C2,[1]Results_Esp_vSep1!$A$2:$G$214,2,FALSE)</f>
        <v>Proyecto de Gestión Integrada de Corredores (ICM) </v>
      </c>
      <c r="E2" s="12" t="str">
        <f>VLOOKUP($C2,[1]Results_Esp_vSep1!$A$2:$G$214,3,FALSE)</f>
        <v>ICM es una estrategia del Sistema de Transporte Inteligente (ITS) para gestionar la congestión no recurrente a lo largo de un corredor mediante la utilización de tecnologías y sistemas avanzados. Los componentes del ICM incluyen la supervisión activa de todos los modos e instalaciones de transporte dentro del corredor, dentro y fuera de la autopista, incluyendo la medición de rampas, la coordinación de señales de tráfico, la gestión del tráfico de incidentes, el sistema avanzado de información al viajero y otras tecnologías y técnicas avanzadas.  Se aplicaría en la I-710 y en una red de calles principales de conexión clave, dentro del corredor LB-ELA entre la SR-91 y la SR-60. </v>
      </c>
      <c r="F2" s="12">
        <v>56</v>
      </c>
      <c r="G2" s="12" t="s">
        <v>254</v>
      </c>
      <c r="H2" s="12" t="str">
        <f>VLOOKUP($C2,[1]Results_Esp_vSep1!$A$2:$G$214,7,FALSE)</f>
        <v>Múltiples jurisdicciones </v>
      </c>
      <c r="I2" s="17">
        <v>1</v>
      </c>
      <c r="J2" s="17" t="s">
        <v>181</v>
      </c>
      <c r="K2" s="17" t="s">
        <v>181</v>
      </c>
      <c r="L2" s="38">
        <v>0.83333333333333337</v>
      </c>
      <c r="M2" s="38">
        <v>0</v>
      </c>
      <c r="N2" s="38" t="s">
        <v>181</v>
      </c>
      <c r="O2" s="38" t="s">
        <v>181</v>
      </c>
      <c r="P2" s="38">
        <v>2</v>
      </c>
      <c r="Q2" s="38" t="s">
        <v>182</v>
      </c>
      <c r="R2" s="38">
        <v>0.8</v>
      </c>
      <c r="S2" s="38" t="s">
        <v>181</v>
      </c>
      <c r="T2" s="38">
        <v>3</v>
      </c>
      <c r="U2" s="38">
        <v>3</v>
      </c>
      <c r="V2" s="38" t="s">
        <v>181</v>
      </c>
      <c r="W2" s="38">
        <v>2</v>
      </c>
      <c r="X2" s="38" t="s">
        <v>181</v>
      </c>
      <c r="Y2" s="38">
        <v>1</v>
      </c>
      <c r="Z2" s="38">
        <v>2.0089285714285712</v>
      </c>
      <c r="AA2" s="38" t="s">
        <v>182</v>
      </c>
      <c r="AB2" s="38" t="s">
        <v>182</v>
      </c>
      <c r="AC2" s="38" t="s">
        <v>181</v>
      </c>
      <c r="AD2" s="38" t="s">
        <v>182</v>
      </c>
      <c r="AE2" s="38">
        <v>1</v>
      </c>
      <c r="AF2" s="38">
        <v>0</v>
      </c>
      <c r="AG2" s="38" t="s">
        <v>181</v>
      </c>
      <c r="AH2" s="38">
        <v>0.39285714285714285</v>
      </c>
      <c r="AI2" s="38">
        <v>0</v>
      </c>
      <c r="AJ2" s="38">
        <v>1</v>
      </c>
      <c r="AK2" s="38" t="s">
        <v>181</v>
      </c>
      <c r="AL2" s="38" t="s">
        <v>181</v>
      </c>
      <c r="AM2" s="38">
        <v>1</v>
      </c>
      <c r="AN2" s="38" t="s">
        <v>181</v>
      </c>
      <c r="AO2" s="38" t="s">
        <v>181</v>
      </c>
      <c r="AP2" s="38">
        <v>0</v>
      </c>
      <c r="AQ2" s="38">
        <v>0.40625</v>
      </c>
      <c r="AR2" s="38">
        <v>3</v>
      </c>
      <c r="AS2" s="38" t="s">
        <v>181</v>
      </c>
      <c r="AT2" s="38">
        <v>3</v>
      </c>
      <c r="AU2" s="38">
        <v>2</v>
      </c>
      <c r="AV2" s="38">
        <v>1</v>
      </c>
      <c r="AW2" s="38" t="s">
        <v>181</v>
      </c>
      <c r="AX2" s="38" t="s">
        <v>181</v>
      </c>
      <c r="AY2" s="38">
        <v>2.0089285714285712</v>
      </c>
      <c r="AZ2" s="38">
        <v>2</v>
      </c>
      <c r="BA2" s="38" t="s">
        <v>181</v>
      </c>
      <c r="BB2" s="38">
        <v>1</v>
      </c>
      <c r="BC2" s="38" t="s">
        <v>181</v>
      </c>
      <c r="BD2" s="38" t="s">
        <v>181</v>
      </c>
      <c r="BE2" s="38">
        <v>2</v>
      </c>
      <c r="BF2" s="38">
        <v>2</v>
      </c>
      <c r="BG2" s="38" t="s">
        <v>181</v>
      </c>
      <c r="BH2" s="38">
        <v>3</v>
      </c>
      <c r="BI2" s="38" t="s">
        <v>181</v>
      </c>
      <c r="BJ2" s="38" t="s">
        <v>181</v>
      </c>
      <c r="BK2" s="38">
        <v>2</v>
      </c>
      <c r="BL2" s="38" t="s">
        <v>181</v>
      </c>
      <c r="BM2" s="38" t="s">
        <v>181</v>
      </c>
      <c r="BN2" s="38" t="s">
        <v>181</v>
      </c>
      <c r="BO2" s="38" t="s">
        <v>181</v>
      </c>
      <c r="BP2" s="38">
        <v>0</v>
      </c>
      <c r="BQ2" s="38">
        <v>0</v>
      </c>
      <c r="BR2" s="38" t="s">
        <v>181</v>
      </c>
      <c r="BS2" s="38" t="s">
        <v>181</v>
      </c>
      <c r="BT2" s="38" t="s">
        <v>181</v>
      </c>
      <c r="BU2" s="38">
        <v>2</v>
      </c>
      <c r="BV2" s="38" t="s">
        <v>181</v>
      </c>
      <c r="BW2" s="38" t="s">
        <v>181</v>
      </c>
      <c r="BX2" s="38">
        <v>1.2800925925925926</v>
      </c>
      <c r="BY2" s="38" t="s">
        <v>182</v>
      </c>
      <c r="BZ2" s="38" t="s">
        <v>181</v>
      </c>
      <c r="CA2" s="38" t="s">
        <v>181</v>
      </c>
      <c r="CB2" s="38" t="s">
        <v>181</v>
      </c>
      <c r="CC2" s="38">
        <v>3</v>
      </c>
      <c r="CD2" s="38">
        <v>2.4</v>
      </c>
      <c r="CE2" s="38">
        <v>6.4502976190476184</v>
      </c>
      <c r="CF2" s="50">
        <v>3.6800925925925925</v>
      </c>
      <c r="CG2" s="38">
        <v>10.130390211640211</v>
      </c>
    </row>
    <row r="3" spans="1:85" s="2" customFormat="1" ht="82.8" x14ac:dyDescent="0.3">
      <c r="A3" s="12" t="str">
        <f>VLOOKUP($C3,[1]Results_Esp_vSep1!$A$2:$G$214,4,FALSE)</f>
        <v>Pistas de calles principales </v>
      </c>
      <c r="B3" s="12" t="str">
        <f>VLOOKUP($C3,[1]Results_Esp_vSep1!$A$2:$G$214,5,FALSE)</f>
        <v>Calles completas </v>
      </c>
      <c r="C3" s="13" t="s">
        <v>255</v>
      </c>
      <c r="D3" s="12" t="str">
        <f>VLOOKUP($C3,[1]Results_Esp_vSep1!$A$2:$G$214,2,FALSE)</f>
        <v>Puente Shoemaker/Shoreline Dr </v>
      </c>
      <c r="E3" s="12" t="str">
        <f>VLOOKUP($C3,[1]Results_Esp_vSep1!$A$2:$G$214,3,FALSE)</f>
        <v>Mejoras en la I-710/Sustitución del puente Shoemaker: Sustituir el puente Shoemaker existente por un puente nuevo. El nuevo puente se reducirá para tener dos carriles de flujo mixto en sentido NB y en sentido SB para enlazar el flujo con la I-710. El nuevo puente también incluirá un acceso peatonal y ciclista. Además, se proporcionarán mejoras para bicicletas, peatones y calles en las vías adyacentes. </v>
      </c>
      <c r="F3" s="12">
        <v>42</v>
      </c>
      <c r="G3" s="12" t="s">
        <v>256</v>
      </c>
      <c r="H3" s="12" t="str">
        <f>VLOOKUP($C3,[1]Results_Esp_vSep1!$A$2:$G$214,7,FALSE)</f>
        <v>Long Beach </v>
      </c>
      <c r="I3" s="17">
        <v>1</v>
      </c>
      <c r="J3" s="17" t="s">
        <v>181</v>
      </c>
      <c r="K3" s="17">
        <v>2</v>
      </c>
      <c r="L3" s="38">
        <v>1.375</v>
      </c>
      <c r="M3" s="38">
        <v>0</v>
      </c>
      <c r="N3" s="38" t="s">
        <v>181</v>
      </c>
      <c r="O3" s="38">
        <v>2</v>
      </c>
      <c r="P3" s="38">
        <v>3</v>
      </c>
      <c r="Q3" s="38">
        <v>3</v>
      </c>
      <c r="R3" s="38">
        <v>1.8</v>
      </c>
      <c r="S3" s="38" t="s">
        <v>181</v>
      </c>
      <c r="T3" s="38">
        <v>3</v>
      </c>
      <c r="U3" s="38">
        <v>3</v>
      </c>
      <c r="V3" s="38">
        <v>1</v>
      </c>
      <c r="W3" s="38">
        <v>1</v>
      </c>
      <c r="X3" s="38" t="s">
        <v>181</v>
      </c>
      <c r="Y3" s="38">
        <v>2</v>
      </c>
      <c r="Z3" s="38">
        <v>1.8571428571428572</v>
      </c>
      <c r="AA3" s="38">
        <v>2</v>
      </c>
      <c r="AB3" s="38">
        <v>3</v>
      </c>
      <c r="AC3" s="38">
        <v>1</v>
      </c>
      <c r="AD3" s="38">
        <v>2</v>
      </c>
      <c r="AE3" s="38">
        <v>3</v>
      </c>
      <c r="AF3" s="38">
        <v>3</v>
      </c>
      <c r="AG3" s="38">
        <v>3</v>
      </c>
      <c r="AH3" s="38">
        <v>2.4285714285714284</v>
      </c>
      <c r="AI3" s="38">
        <v>1</v>
      </c>
      <c r="AJ3" s="38">
        <v>1</v>
      </c>
      <c r="AK3" s="38">
        <v>2</v>
      </c>
      <c r="AL3" s="38">
        <v>1</v>
      </c>
      <c r="AM3" s="38">
        <v>3</v>
      </c>
      <c r="AN3" s="38">
        <v>3</v>
      </c>
      <c r="AO3" s="38">
        <v>0</v>
      </c>
      <c r="AP3" s="38">
        <v>1</v>
      </c>
      <c r="AQ3" s="38">
        <v>1.453125</v>
      </c>
      <c r="AR3" s="38">
        <v>1</v>
      </c>
      <c r="AS3" s="38">
        <v>2</v>
      </c>
      <c r="AT3" s="38">
        <v>2</v>
      </c>
      <c r="AU3" s="38">
        <v>1</v>
      </c>
      <c r="AV3" s="38">
        <v>3</v>
      </c>
      <c r="AW3" s="38">
        <v>0</v>
      </c>
      <c r="AX3" s="38">
        <v>3</v>
      </c>
      <c r="AY3" s="38">
        <v>1.6530612244897958</v>
      </c>
      <c r="AZ3" s="38">
        <v>2</v>
      </c>
      <c r="BA3" s="38">
        <v>3</v>
      </c>
      <c r="BB3" s="38">
        <v>1</v>
      </c>
      <c r="BC3" s="38">
        <v>3</v>
      </c>
      <c r="BD3" s="38" t="s">
        <v>181</v>
      </c>
      <c r="BE3" s="38">
        <v>2</v>
      </c>
      <c r="BF3" s="38">
        <v>2</v>
      </c>
      <c r="BG3" s="38">
        <v>2</v>
      </c>
      <c r="BH3" s="38">
        <v>2</v>
      </c>
      <c r="BI3" s="38" t="s">
        <v>181</v>
      </c>
      <c r="BJ3" s="38">
        <v>0</v>
      </c>
      <c r="BK3" s="38">
        <v>2</v>
      </c>
      <c r="BL3" s="38">
        <v>0</v>
      </c>
      <c r="BM3" s="38">
        <v>3</v>
      </c>
      <c r="BN3" s="38" t="s">
        <v>181</v>
      </c>
      <c r="BO3" s="38">
        <v>3</v>
      </c>
      <c r="BP3" s="38">
        <v>2</v>
      </c>
      <c r="BQ3" s="38">
        <v>3</v>
      </c>
      <c r="BR3" s="38">
        <v>1</v>
      </c>
      <c r="BS3" s="38">
        <v>3</v>
      </c>
      <c r="BT3" s="38">
        <v>1</v>
      </c>
      <c r="BU3" s="38">
        <v>2</v>
      </c>
      <c r="BV3" s="38">
        <v>2</v>
      </c>
      <c r="BW3" s="38" t="s">
        <v>181</v>
      </c>
      <c r="BX3" s="38">
        <v>1.828125</v>
      </c>
      <c r="BY3" s="38">
        <v>1</v>
      </c>
      <c r="BZ3" s="38">
        <v>2</v>
      </c>
      <c r="CA3" s="38">
        <v>2</v>
      </c>
      <c r="CB3" s="38">
        <v>2</v>
      </c>
      <c r="CC3" s="38">
        <v>1</v>
      </c>
      <c r="CD3" s="38">
        <v>1.6</v>
      </c>
      <c r="CE3" s="38">
        <v>10.566900510204082</v>
      </c>
      <c r="CF3" s="50">
        <v>3.4281250000000001</v>
      </c>
      <c r="CG3" s="38">
        <v>13.995025510204082</v>
      </c>
    </row>
    <row r="4" spans="1:85" s="2" customFormat="1" ht="96.6" x14ac:dyDescent="0.3">
      <c r="A4" s="12" t="str">
        <f>VLOOKUP($C4,[1]Results_Esp_vSep1!$A$2:$G$214,4,FALSE)</f>
        <v>Pistas de calles principales </v>
      </c>
      <c r="B4" s="12" t="str">
        <f>VLOOKUP($C4,[1]Results_Esp_vSep1!$A$2:$G$214,5,FALSE)</f>
        <v>Carretera general local / regional </v>
      </c>
      <c r="C4" s="13" t="s">
        <v>257</v>
      </c>
      <c r="D4" s="12" t="s">
        <v>258</v>
      </c>
      <c r="E4" s="12" t="s">
        <v>259</v>
      </c>
      <c r="F4" s="12">
        <v>81</v>
      </c>
      <c r="G4" s="12" t="s">
        <v>260</v>
      </c>
      <c r="H4" s="12" t="str">
        <f>VLOOKUP($C4,[1]Results_Esp_vSep1!$A$2:$G$214,7,FALSE)</f>
        <v>Paramount </v>
      </c>
      <c r="I4" s="17">
        <v>1</v>
      </c>
      <c r="J4" s="17" t="s">
        <v>181</v>
      </c>
      <c r="K4" s="17">
        <v>0</v>
      </c>
      <c r="L4" s="38">
        <v>0.41666666666666669</v>
      </c>
      <c r="M4" s="38">
        <v>0</v>
      </c>
      <c r="N4" s="38" t="s">
        <v>181</v>
      </c>
      <c r="O4" s="38">
        <v>0</v>
      </c>
      <c r="P4" s="38">
        <v>1</v>
      </c>
      <c r="Q4" s="38">
        <v>0</v>
      </c>
      <c r="R4" s="38">
        <v>0.2</v>
      </c>
      <c r="S4" s="38" t="s">
        <v>181</v>
      </c>
      <c r="T4" s="38">
        <v>3</v>
      </c>
      <c r="U4" s="38">
        <v>3</v>
      </c>
      <c r="V4" s="38" t="s">
        <v>181</v>
      </c>
      <c r="W4" s="38">
        <v>2</v>
      </c>
      <c r="X4" s="38" t="s">
        <v>181</v>
      </c>
      <c r="Y4" s="38">
        <v>1</v>
      </c>
      <c r="Z4" s="38">
        <v>2.0089285714285712</v>
      </c>
      <c r="AA4" s="38">
        <v>0</v>
      </c>
      <c r="AB4" s="38">
        <v>1</v>
      </c>
      <c r="AC4" s="38">
        <v>1</v>
      </c>
      <c r="AD4" s="38" t="s">
        <v>181</v>
      </c>
      <c r="AE4" s="38">
        <v>1</v>
      </c>
      <c r="AF4" s="38">
        <v>0</v>
      </c>
      <c r="AG4" s="38">
        <v>1</v>
      </c>
      <c r="AH4" s="38">
        <v>0.59523809523809523</v>
      </c>
      <c r="AI4" s="38">
        <v>0</v>
      </c>
      <c r="AJ4" s="38">
        <v>1</v>
      </c>
      <c r="AK4" s="38">
        <v>1</v>
      </c>
      <c r="AL4" s="38" t="s">
        <v>181</v>
      </c>
      <c r="AM4" s="38">
        <v>0</v>
      </c>
      <c r="AN4" s="38" t="s">
        <v>181</v>
      </c>
      <c r="AO4" s="38">
        <v>0</v>
      </c>
      <c r="AP4" s="38">
        <v>0</v>
      </c>
      <c r="AQ4" s="38">
        <v>0.27083333333333331</v>
      </c>
      <c r="AR4" s="38">
        <v>1</v>
      </c>
      <c r="AS4" s="38" t="s">
        <v>181</v>
      </c>
      <c r="AT4" s="38">
        <v>2</v>
      </c>
      <c r="AU4" s="38">
        <v>1</v>
      </c>
      <c r="AV4" s="38">
        <v>3</v>
      </c>
      <c r="AW4" s="38" t="s">
        <v>181</v>
      </c>
      <c r="AX4" s="38" t="s">
        <v>181</v>
      </c>
      <c r="AY4" s="38">
        <v>1.5625</v>
      </c>
      <c r="AZ4" s="38">
        <v>2</v>
      </c>
      <c r="BA4" s="38">
        <v>0</v>
      </c>
      <c r="BB4" s="38">
        <v>1</v>
      </c>
      <c r="BC4" s="38">
        <v>0</v>
      </c>
      <c r="BD4" s="38" t="s">
        <v>181</v>
      </c>
      <c r="BE4" s="38">
        <v>2</v>
      </c>
      <c r="BF4" s="38">
        <v>2</v>
      </c>
      <c r="BG4" s="38" t="s">
        <v>181</v>
      </c>
      <c r="BH4" s="38">
        <v>3</v>
      </c>
      <c r="BI4" s="38" t="s">
        <v>181</v>
      </c>
      <c r="BJ4" s="38">
        <v>0</v>
      </c>
      <c r="BK4" s="38">
        <v>2</v>
      </c>
      <c r="BL4" s="38" t="s">
        <v>181</v>
      </c>
      <c r="BM4" s="38" t="s">
        <v>181</v>
      </c>
      <c r="BN4" s="38" t="s">
        <v>181</v>
      </c>
      <c r="BO4" s="38">
        <v>0</v>
      </c>
      <c r="BP4" s="38">
        <v>0</v>
      </c>
      <c r="BQ4" s="38">
        <v>0</v>
      </c>
      <c r="BR4" s="38">
        <v>1</v>
      </c>
      <c r="BS4" s="38">
        <v>1</v>
      </c>
      <c r="BT4" s="38" t="s">
        <v>181</v>
      </c>
      <c r="BU4" s="38">
        <v>1</v>
      </c>
      <c r="BV4" s="38" t="s">
        <v>181</v>
      </c>
      <c r="BW4" s="38" t="s">
        <v>181</v>
      </c>
      <c r="BX4" s="38">
        <v>0.84375</v>
      </c>
      <c r="BY4" s="38">
        <v>0</v>
      </c>
      <c r="BZ4" s="38">
        <v>0</v>
      </c>
      <c r="CA4" s="38">
        <v>2</v>
      </c>
      <c r="CB4" s="38">
        <v>1</v>
      </c>
      <c r="CC4" s="38">
        <v>2</v>
      </c>
      <c r="CD4" s="38">
        <v>0.9</v>
      </c>
      <c r="CE4" s="38">
        <v>5.0541666666666671</v>
      </c>
      <c r="CF4" s="50">
        <v>1.7437499999999999</v>
      </c>
      <c r="CG4" s="38">
        <v>6.7979166666666675</v>
      </c>
    </row>
    <row r="5" spans="1:85" s="2" customFormat="1" ht="96.6" x14ac:dyDescent="0.3">
      <c r="A5" s="12" t="str">
        <f>VLOOKUP($C5,[1]Results_Esp_vSep1!$A$2:$G$214,4,FALSE)</f>
        <v>Pistas de calles principales </v>
      </c>
      <c r="B5" s="12" t="str">
        <f>VLOOKUP($C5,[1]Results_Esp_vSep1!$A$2:$G$214,5,FALSE)</f>
        <v>Coordinación de señales / TSM / ITS </v>
      </c>
      <c r="C5" s="13" t="s">
        <v>261</v>
      </c>
      <c r="D5" s="12" t="str">
        <f>VLOOKUP($C5,[1]Results_Esp_vSep1!$A$2:$G$214,2,FALSE)</f>
        <v>Sincronización de señales de Tweedy Bl </v>
      </c>
      <c r="E5" s="12" t="str">
        <f>VLOOKUP($C5,[1]Results_Esp_vSep1!$A$2:$G$214,3,FALSE)</f>
        <v>Proyecto de sincronización de señales de Tweedy Bl:  (1) Interconecta 18 señales de tráfico utilizando cable de fibra óptica y comunicaciones inalámbricas (2) sincroniza la sincronización de la señal para mejorar el flujo de tráfico y reduce los retrasos a lo largo de la arteria de 2.7 millas y (3) instala una cámara de televisión de circuito cerrado (CCTV) en la intersección de Long Beach Bl, para apoyar los sistemas avanzados de gestión de transporte (ATMS). </v>
      </c>
      <c r="F5" s="12">
        <v>57</v>
      </c>
      <c r="G5" s="12" t="s">
        <v>262</v>
      </c>
      <c r="H5" s="12" t="str">
        <f>VLOOKUP($C5,[1]Results_Esp_vSep1!$A$2:$G$214,7,FALSE)</f>
        <v>Lynwood/South Gate </v>
      </c>
      <c r="I5" s="17">
        <v>1</v>
      </c>
      <c r="J5" s="17" t="s">
        <v>181</v>
      </c>
      <c r="K5" s="17">
        <v>0</v>
      </c>
      <c r="L5" s="38">
        <v>0.41666666666666669</v>
      </c>
      <c r="M5" s="38">
        <v>0</v>
      </c>
      <c r="N5" s="38" t="s">
        <v>181</v>
      </c>
      <c r="O5" s="38">
        <v>0</v>
      </c>
      <c r="P5" s="38">
        <v>1</v>
      </c>
      <c r="Q5" s="38" t="s">
        <v>182</v>
      </c>
      <c r="R5" s="38">
        <v>0.26666666666666666</v>
      </c>
      <c r="S5" s="38">
        <v>1</v>
      </c>
      <c r="T5" s="38">
        <v>1</v>
      </c>
      <c r="U5" s="38">
        <v>1</v>
      </c>
      <c r="V5" s="38" t="s">
        <v>181</v>
      </c>
      <c r="W5" s="38">
        <v>3</v>
      </c>
      <c r="X5" s="38" t="s">
        <v>181</v>
      </c>
      <c r="Y5" s="38">
        <v>1</v>
      </c>
      <c r="Z5" s="38">
        <v>1.2999999999999998</v>
      </c>
      <c r="AA5" s="38" t="s">
        <v>182</v>
      </c>
      <c r="AB5" s="38" t="s">
        <v>182</v>
      </c>
      <c r="AC5" s="38">
        <v>1</v>
      </c>
      <c r="AD5" s="38">
        <v>2</v>
      </c>
      <c r="AE5" s="38">
        <v>1</v>
      </c>
      <c r="AF5" s="38">
        <v>0</v>
      </c>
      <c r="AG5" s="38" t="s">
        <v>181</v>
      </c>
      <c r="AH5" s="38">
        <v>0.8571428571428571</v>
      </c>
      <c r="AI5" s="38">
        <v>0</v>
      </c>
      <c r="AJ5" s="38">
        <v>1</v>
      </c>
      <c r="AK5" s="38" t="s">
        <v>181</v>
      </c>
      <c r="AL5" s="38" t="s">
        <v>181</v>
      </c>
      <c r="AM5" s="38">
        <v>0</v>
      </c>
      <c r="AN5" s="38" t="s">
        <v>181</v>
      </c>
      <c r="AO5" s="38">
        <v>0</v>
      </c>
      <c r="AP5" s="38">
        <v>0</v>
      </c>
      <c r="AQ5" s="38">
        <v>0.15625000000000003</v>
      </c>
      <c r="AR5" s="38">
        <v>1</v>
      </c>
      <c r="AS5" s="38" t="s">
        <v>181</v>
      </c>
      <c r="AT5" s="38">
        <v>1</v>
      </c>
      <c r="AU5" s="38">
        <v>2</v>
      </c>
      <c r="AV5" s="38">
        <v>2</v>
      </c>
      <c r="AW5" s="38" t="s">
        <v>181</v>
      </c>
      <c r="AX5" s="38" t="s">
        <v>181</v>
      </c>
      <c r="AY5" s="38">
        <v>1.3392857142857142</v>
      </c>
      <c r="AZ5" s="38">
        <v>2</v>
      </c>
      <c r="BA5" s="38">
        <v>0</v>
      </c>
      <c r="BB5" s="38">
        <v>1</v>
      </c>
      <c r="BC5" s="38">
        <v>0</v>
      </c>
      <c r="BD5" s="38">
        <v>2</v>
      </c>
      <c r="BE5" s="38">
        <v>3</v>
      </c>
      <c r="BF5" s="38">
        <v>3</v>
      </c>
      <c r="BG5" s="38" t="s">
        <v>181</v>
      </c>
      <c r="BH5" s="38">
        <v>3</v>
      </c>
      <c r="BI5" s="38" t="s">
        <v>181</v>
      </c>
      <c r="BJ5" s="38">
        <v>0</v>
      </c>
      <c r="BK5" s="38">
        <v>3</v>
      </c>
      <c r="BL5" s="38" t="s">
        <v>181</v>
      </c>
      <c r="BM5" s="38" t="s">
        <v>181</v>
      </c>
      <c r="BN5" s="38" t="s">
        <v>181</v>
      </c>
      <c r="BO5" s="38" t="s">
        <v>181</v>
      </c>
      <c r="BP5" s="38">
        <v>0</v>
      </c>
      <c r="BQ5" s="38">
        <v>0</v>
      </c>
      <c r="BR5" s="38">
        <v>1</v>
      </c>
      <c r="BS5" s="38" t="s">
        <v>181</v>
      </c>
      <c r="BT5" s="38" t="s">
        <v>181</v>
      </c>
      <c r="BU5" s="38" t="s">
        <v>181</v>
      </c>
      <c r="BV5" s="38" t="s">
        <v>181</v>
      </c>
      <c r="BW5" s="38" t="s">
        <v>181</v>
      </c>
      <c r="BX5" s="38">
        <v>1.1538461538461537</v>
      </c>
      <c r="BY5" s="38">
        <v>0</v>
      </c>
      <c r="BZ5" s="38">
        <v>0</v>
      </c>
      <c r="CA5" s="38" t="s">
        <v>181</v>
      </c>
      <c r="CB5" s="38" t="s">
        <v>181</v>
      </c>
      <c r="CC5" s="38">
        <v>1</v>
      </c>
      <c r="CD5" s="38">
        <v>0.26666666666666666</v>
      </c>
      <c r="CE5" s="38">
        <v>4.3360119047619046</v>
      </c>
      <c r="CF5" s="50">
        <v>1.4205128205128204</v>
      </c>
      <c r="CG5" s="38">
        <v>5.7565247252747245</v>
      </c>
    </row>
    <row r="6" spans="1:85" s="2" customFormat="1" ht="82.8" x14ac:dyDescent="0.3">
      <c r="A6" s="12" t="str">
        <f>VLOOKUP($C6,[1]Results_Esp_vSep1!$A$2:$G$214,4,FALSE)</f>
        <v>Pistas de calles principales </v>
      </c>
      <c r="B6" s="12" t="str">
        <f>VLOOKUP($C6,[1]Results_Esp_vSep1!$A$2:$G$214,5,FALSE)</f>
        <v>Coordinación de señales / TSM / ITS </v>
      </c>
      <c r="C6" s="13" t="s">
        <v>263</v>
      </c>
      <c r="D6" s="12" t="str">
        <f>VLOOKUP($C6,[1]Results_Esp_vSep1!$A$2:$G$214,2,FALSE)</f>
        <v>Red de modelos de rendimiento del transporte en parques deportivos </v>
      </c>
      <c r="E6" s="12" t="str">
        <f>VLOOKUP($C6,[1]Results_Esp_vSep1!$A$2:$G$214,3,FALSE)</f>
        <v>Modernización de los controladores y armarios de señales de tráfico e instalación de una infraestructura de comunicación de fibra óptica para proporcionar una red redundante de gran ancho de banda en Long Beach dentro del corredor LB-ELA. El propósito de estas actualizaciones de equipos es mejorar la coordinación de las señales de tráfico y fortalecer las conexiones de datos entre los sistemas de gestión del tráfico. </v>
      </c>
      <c r="F6" s="12">
        <v>58</v>
      </c>
      <c r="G6" s="12" t="s">
        <v>264</v>
      </c>
      <c r="H6" s="12" t="str">
        <f>VLOOKUP($C6,[1]Results_Esp_vSep1!$A$2:$G$214,7,FALSE)</f>
        <v>Long Beach </v>
      </c>
      <c r="I6" s="17" t="s">
        <v>181</v>
      </c>
      <c r="J6" s="17" t="s">
        <v>181</v>
      </c>
      <c r="K6" s="17" t="s">
        <v>181</v>
      </c>
      <c r="L6" s="38" t="s">
        <v>181</v>
      </c>
      <c r="M6" s="38" t="s">
        <v>181</v>
      </c>
      <c r="N6" s="38" t="s">
        <v>181</v>
      </c>
      <c r="O6" s="38" t="s">
        <v>181</v>
      </c>
      <c r="P6" s="38">
        <v>2</v>
      </c>
      <c r="Q6" s="38" t="s">
        <v>182</v>
      </c>
      <c r="R6" s="38">
        <v>1.6</v>
      </c>
      <c r="S6" s="38" t="s">
        <v>181</v>
      </c>
      <c r="T6" s="38">
        <v>2</v>
      </c>
      <c r="U6" s="38">
        <v>2</v>
      </c>
      <c r="V6" s="38" t="s">
        <v>181</v>
      </c>
      <c r="W6" s="38">
        <v>2</v>
      </c>
      <c r="X6" s="38" t="s">
        <v>181</v>
      </c>
      <c r="Y6" s="38">
        <v>1</v>
      </c>
      <c r="Z6" s="38">
        <v>1.5625</v>
      </c>
      <c r="AA6" s="38" t="s">
        <v>182</v>
      </c>
      <c r="AB6" s="38" t="s">
        <v>182</v>
      </c>
      <c r="AC6" s="38" t="s">
        <v>181</v>
      </c>
      <c r="AD6" s="38" t="s">
        <v>182</v>
      </c>
      <c r="AE6" s="38">
        <v>1</v>
      </c>
      <c r="AF6" s="38">
        <v>0</v>
      </c>
      <c r="AG6" s="38" t="s">
        <v>181</v>
      </c>
      <c r="AH6" s="38">
        <v>0.39285714285714285</v>
      </c>
      <c r="AI6" s="38">
        <v>0</v>
      </c>
      <c r="AJ6" s="38" t="s">
        <v>181</v>
      </c>
      <c r="AK6" s="38" t="s">
        <v>181</v>
      </c>
      <c r="AL6" s="38">
        <v>0</v>
      </c>
      <c r="AM6" s="38">
        <v>0</v>
      </c>
      <c r="AN6" s="38" t="s">
        <v>181</v>
      </c>
      <c r="AO6" s="38" t="s">
        <v>181</v>
      </c>
      <c r="AP6" s="38">
        <v>0</v>
      </c>
      <c r="AQ6" s="38">
        <v>0</v>
      </c>
      <c r="AR6" s="38">
        <v>2</v>
      </c>
      <c r="AS6" s="38" t="s">
        <v>181</v>
      </c>
      <c r="AT6" s="38">
        <v>1</v>
      </c>
      <c r="AU6" s="38" t="s">
        <v>181</v>
      </c>
      <c r="AV6" s="38">
        <v>3</v>
      </c>
      <c r="AW6" s="38" t="s">
        <v>181</v>
      </c>
      <c r="AX6" s="38" t="s">
        <v>181</v>
      </c>
      <c r="AY6" s="38">
        <v>1.7142857142857142</v>
      </c>
      <c r="AZ6" s="38" t="s">
        <v>181</v>
      </c>
      <c r="BA6" s="38" t="s">
        <v>181</v>
      </c>
      <c r="BB6" s="38" t="s">
        <v>181</v>
      </c>
      <c r="BC6" s="38" t="s">
        <v>181</v>
      </c>
      <c r="BD6" s="38" t="s">
        <v>181</v>
      </c>
      <c r="BE6" s="38">
        <v>2</v>
      </c>
      <c r="BF6" s="38">
        <v>3</v>
      </c>
      <c r="BG6" s="38" t="s">
        <v>181</v>
      </c>
      <c r="BH6" s="38">
        <v>2</v>
      </c>
      <c r="BI6" s="38" t="s">
        <v>181</v>
      </c>
      <c r="BJ6" s="38" t="s">
        <v>181</v>
      </c>
      <c r="BK6" s="38">
        <v>2</v>
      </c>
      <c r="BL6" s="38" t="s">
        <v>181</v>
      </c>
      <c r="BM6" s="38" t="s">
        <v>181</v>
      </c>
      <c r="BN6" s="38" t="s">
        <v>181</v>
      </c>
      <c r="BO6" s="38" t="s">
        <v>181</v>
      </c>
      <c r="BP6" s="38">
        <v>0</v>
      </c>
      <c r="BQ6" s="38">
        <v>0</v>
      </c>
      <c r="BR6" s="38" t="s">
        <v>181</v>
      </c>
      <c r="BS6" s="38" t="s">
        <v>181</v>
      </c>
      <c r="BT6" s="38" t="s">
        <v>181</v>
      </c>
      <c r="BU6" s="38">
        <v>2</v>
      </c>
      <c r="BV6" s="38" t="s">
        <v>181</v>
      </c>
      <c r="BW6" s="38" t="s">
        <v>181</v>
      </c>
      <c r="BX6" s="38">
        <v>1.2604166666666667</v>
      </c>
      <c r="BY6" s="38">
        <v>0</v>
      </c>
      <c r="BZ6" s="38">
        <v>0</v>
      </c>
      <c r="CA6" s="38" t="s">
        <v>181</v>
      </c>
      <c r="CB6" s="38" t="s">
        <v>181</v>
      </c>
      <c r="CC6" s="38" t="s">
        <v>181</v>
      </c>
      <c r="CD6" s="38">
        <v>0</v>
      </c>
      <c r="CE6" s="38">
        <v>5.2696428571428573</v>
      </c>
      <c r="CF6" s="50">
        <v>1.2604166666666667</v>
      </c>
      <c r="CG6" s="38">
        <v>6.5300595238095243</v>
      </c>
    </row>
    <row r="7" spans="1:85" s="2" customFormat="1" ht="41.4" x14ac:dyDescent="0.3">
      <c r="A7" s="12" t="str">
        <f>VLOOKUP($C7,[1]Results_Esp_vSep1!$A$2:$G$214,4,FALSE)</f>
        <v>Pistas de calles principales </v>
      </c>
      <c r="B7" s="12" t="str">
        <f>VLOOKUP($C7,[1]Results_Esp_vSep1!$A$2:$G$214,5,FALSE)</f>
        <v>Carretera general local / regional </v>
      </c>
      <c r="C7" s="13" t="s">
        <v>265</v>
      </c>
      <c r="D7" s="12"/>
      <c r="E7" s="12" t="s">
        <v>266</v>
      </c>
      <c r="F7" s="12">
        <v>82</v>
      </c>
      <c r="G7" s="12" t="s">
        <v>267</v>
      </c>
      <c r="H7" s="12" t="str">
        <f>VLOOKUP($C7,[1]Results_Esp_vSep1!$A$2:$G$214,7,FALSE)</f>
        <v>Wilmington/Long Beach </v>
      </c>
      <c r="I7" s="17" t="s">
        <v>181</v>
      </c>
      <c r="J7" s="17" t="s">
        <v>181</v>
      </c>
      <c r="K7" s="17" t="s">
        <v>181</v>
      </c>
      <c r="L7" s="38" t="s">
        <v>181</v>
      </c>
      <c r="M7" s="38" t="s">
        <v>181</v>
      </c>
      <c r="N7" s="38" t="s">
        <v>181</v>
      </c>
      <c r="O7" s="38" t="s">
        <v>181</v>
      </c>
      <c r="P7" s="38" t="s">
        <v>182</v>
      </c>
      <c r="Q7" s="38" t="s">
        <v>182</v>
      </c>
      <c r="R7" s="38" t="s">
        <v>181</v>
      </c>
      <c r="S7" s="38" t="s">
        <v>181</v>
      </c>
      <c r="T7" s="38" t="s">
        <v>181</v>
      </c>
      <c r="U7" s="38" t="s">
        <v>181</v>
      </c>
      <c r="V7" s="38" t="s">
        <v>181</v>
      </c>
      <c r="W7" s="38" t="s">
        <v>181</v>
      </c>
      <c r="X7" s="38" t="s">
        <v>181</v>
      </c>
      <c r="Y7" s="38" t="s">
        <v>181</v>
      </c>
      <c r="Z7" s="38" t="s">
        <v>181</v>
      </c>
      <c r="AA7" s="38" t="s">
        <v>182</v>
      </c>
      <c r="AB7" s="38" t="s">
        <v>182</v>
      </c>
      <c r="AC7" s="38" t="s">
        <v>182</v>
      </c>
      <c r="AD7" s="38" t="s">
        <v>182</v>
      </c>
      <c r="AE7" s="38" t="s">
        <v>181</v>
      </c>
      <c r="AF7" s="38" t="s">
        <v>182</v>
      </c>
      <c r="AG7" s="38">
        <v>2</v>
      </c>
      <c r="AH7" s="38">
        <v>1.5714285714285714</v>
      </c>
      <c r="AI7" s="38" t="s">
        <v>181</v>
      </c>
      <c r="AJ7" s="38" t="s">
        <v>181</v>
      </c>
      <c r="AK7" s="38">
        <v>2</v>
      </c>
      <c r="AL7" s="38" t="s">
        <v>181</v>
      </c>
      <c r="AM7" s="38" t="s">
        <v>181</v>
      </c>
      <c r="AN7" s="38" t="s">
        <v>181</v>
      </c>
      <c r="AO7" s="38" t="s">
        <v>181</v>
      </c>
      <c r="AP7" s="38">
        <v>2</v>
      </c>
      <c r="AQ7" s="38">
        <v>1.625</v>
      </c>
      <c r="AR7" s="38" t="s">
        <v>181</v>
      </c>
      <c r="AS7" s="38" t="s">
        <v>181</v>
      </c>
      <c r="AT7" s="38" t="s">
        <v>181</v>
      </c>
      <c r="AU7" s="38" t="s">
        <v>181</v>
      </c>
      <c r="AV7" s="38">
        <v>3</v>
      </c>
      <c r="AW7" s="38" t="s">
        <v>181</v>
      </c>
      <c r="AX7" s="38" t="s">
        <v>181</v>
      </c>
      <c r="AY7" s="38">
        <v>2.3571428571428572</v>
      </c>
      <c r="AZ7" s="38" t="s">
        <v>181</v>
      </c>
      <c r="BA7" s="38" t="s">
        <v>181</v>
      </c>
      <c r="BB7" s="38" t="s">
        <v>181</v>
      </c>
      <c r="BC7" s="38" t="s">
        <v>181</v>
      </c>
      <c r="BD7" s="38" t="s">
        <v>181</v>
      </c>
      <c r="BE7" s="38" t="s">
        <v>181</v>
      </c>
      <c r="BF7" s="38" t="s">
        <v>181</v>
      </c>
      <c r="BG7" s="38" t="s">
        <v>181</v>
      </c>
      <c r="BH7" s="38" t="s">
        <v>181</v>
      </c>
      <c r="BI7" s="38" t="s">
        <v>181</v>
      </c>
      <c r="BJ7" s="38" t="s">
        <v>181</v>
      </c>
      <c r="BK7" s="38" t="s">
        <v>181</v>
      </c>
      <c r="BL7" s="38" t="s">
        <v>181</v>
      </c>
      <c r="BM7" s="38" t="s">
        <v>181</v>
      </c>
      <c r="BN7" s="38" t="s">
        <v>181</v>
      </c>
      <c r="BO7" s="38" t="s">
        <v>181</v>
      </c>
      <c r="BP7" s="38" t="s">
        <v>182</v>
      </c>
      <c r="BQ7" s="38" t="s">
        <v>182</v>
      </c>
      <c r="BR7" s="38" t="s">
        <v>181</v>
      </c>
      <c r="BS7" s="38">
        <v>2</v>
      </c>
      <c r="BT7" s="38" t="s">
        <v>181</v>
      </c>
      <c r="BU7" s="38">
        <v>2</v>
      </c>
      <c r="BV7" s="38" t="s">
        <v>181</v>
      </c>
      <c r="BW7" s="38" t="s">
        <v>181</v>
      </c>
      <c r="BX7" s="38">
        <v>1.5416666666666667</v>
      </c>
      <c r="BY7" s="38" t="s">
        <v>182</v>
      </c>
      <c r="BZ7" s="38" t="s">
        <v>181</v>
      </c>
      <c r="CA7" s="38">
        <v>2</v>
      </c>
      <c r="CB7" s="38">
        <v>2</v>
      </c>
      <c r="CC7" s="38" t="s">
        <v>181</v>
      </c>
      <c r="CD7" s="38">
        <v>1.7</v>
      </c>
      <c r="CE7" s="38">
        <v>5.5535714285714288</v>
      </c>
      <c r="CF7" s="50">
        <v>3.2416666666666667</v>
      </c>
      <c r="CG7" s="38">
        <v>8.795238095238096</v>
      </c>
    </row>
    <row r="8" spans="1:85" s="2" customFormat="1" ht="41.4" x14ac:dyDescent="0.3">
      <c r="A8" s="12" t="str">
        <f>VLOOKUP($C8,[1]Results_Esp_vSep1!$A$2:$G$214,4,FALSE)</f>
        <v>Pistas de calles principales </v>
      </c>
      <c r="B8" s="12" t="str">
        <f>VLOOKUP($C8,[1]Results_Esp_vSep1!$A$2:$G$214,5,FALSE)</f>
        <v>Carretera general local / regional </v>
      </c>
      <c r="C8" s="13" t="s">
        <v>268</v>
      </c>
      <c r="D8" s="12"/>
      <c r="E8" s="12" t="s">
        <v>269</v>
      </c>
      <c r="F8" s="12">
        <v>83</v>
      </c>
      <c r="G8" s="12" t="s">
        <v>267</v>
      </c>
      <c r="H8" s="12" t="str">
        <f>VLOOKUP($C8,[1]Results_Esp_vSep1!$A$2:$G$214,7,FALSE)</f>
        <v>Long Beach </v>
      </c>
      <c r="I8" s="17">
        <v>1</v>
      </c>
      <c r="J8" s="17" t="s">
        <v>181</v>
      </c>
      <c r="K8" s="17">
        <v>2</v>
      </c>
      <c r="L8" s="38">
        <v>1.375</v>
      </c>
      <c r="M8" s="38">
        <v>0</v>
      </c>
      <c r="N8" s="38" t="s">
        <v>181</v>
      </c>
      <c r="O8" s="38">
        <v>3</v>
      </c>
      <c r="P8" s="38">
        <v>3</v>
      </c>
      <c r="Q8" s="38">
        <v>3</v>
      </c>
      <c r="R8" s="38">
        <v>2.0249999999999999</v>
      </c>
      <c r="S8" s="38">
        <v>2</v>
      </c>
      <c r="T8" s="38">
        <v>0</v>
      </c>
      <c r="U8" s="38">
        <v>0</v>
      </c>
      <c r="V8" s="38">
        <v>2</v>
      </c>
      <c r="W8" s="38">
        <v>1</v>
      </c>
      <c r="X8" s="38">
        <v>2</v>
      </c>
      <c r="Y8" s="38">
        <v>3</v>
      </c>
      <c r="Z8" s="38">
        <v>1.3265306122448979</v>
      </c>
      <c r="AA8" s="38" t="s">
        <v>182</v>
      </c>
      <c r="AB8" s="38">
        <v>3</v>
      </c>
      <c r="AC8" s="38">
        <v>1</v>
      </c>
      <c r="AD8" s="38">
        <v>2</v>
      </c>
      <c r="AE8" s="38" t="s">
        <v>181</v>
      </c>
      <c r="AF8" s="38">
        <v>3</v>
      </c>
      <c r="AG8" s="38">
        <v>3</v>
      </c>
      <c r="AH8" s="38">
        <v>2.2285714285714282</v>
      </c>
      <c r="AI8" s="38">
        <v>3</v>
      </c>
      <c r="AJ8" s="38">
        <v>1</v>
      </c>
      <c r="AK8" s="38">
        <v>0</v>
      </c>
      <c r="AL8" s="38" t="s">
        <v>181</v>
      </c>
      <c r="AM8" s="38">
        <v>0</v>
      </c>
      <c r="AN8" s="38" t="s">
        <v>181</v>
      </c>
      <c r="AO8" s="38" t="s">
        <v>181</v>
      </c>
      <c r="AP8" s="38">
        <v>2</v>
      </c>
      <c r="AQ8" s="38">
        <v>1.0125</v>
      </c>
      <c r="AR8" s="38" t="s">
        <v>181</v>
      </c>
      <c r="AS8" s="38">
        <v>3</v>
      </c>
      <c r="AT8" s="38">
        <v>1</v>
      </c>
      <c r="AU8" s="38" t="s">
        <v>181</v>
      </c>
      <c r="AV8" s="38">
        <v>2</v>
      </c>
      <c r="AW8" s="38">
        <v>2</v>
      </c>
      <c r="AX8" s="38">
        <v>2</v>
      </c>
      <c r="AY8" s="38">
        <v>1.8571428571428572</v>
      </c>
      <c r="AZ8" s="38">
        <v>2</v>
      </c>
      <c r="BA8" s="38">
        <v>3</v>
      </c>
      <c r="BB8" s="38">
        <v>1</v>
      </c>
      <c r="BC8" s="38">
        <v>3</v>
      </c>
      <c r="BD8" s="38">
        <v>3</v>
      </c>
      <c r="BE8" s="38">
        <v>0</v>
      </c>
      <c r="BF8" s="38">
        <v>0</v>
      </c>
      <c r="BG8" s="38">
        <v>3</v>
      </c>
      <c r="BH8" s="38">
        <v>2</v>
      </c>
      <c r="BI8" s="38">
        <v>3</v>
      </c>
      <c r="BJ8" s="38" t="s">
        <v>181</v>
      </c>
      <c r="BK8" s="38" t="s">
        <v>181</v>
      </c>
      <c r="BL8" s="38">
        <v>3</v>
      </c>
      <c r="BM8" s="38">
        <v>3</v>
      </c>
      <c r="BN8" s="38" t="s">
        <v>181</v>
      </c>
      <c r="BO8" s="38">
        <v>3</v>
      </c>
      <c r="BP8" s="38">
        <v>1</v>
      </c>
      <c r="BQ8" s="38">
        <v>1</v>
      </c>
      <c r="BR8" s="38">
        <v>1</v>
      </c>
      <c r="BS8" s="38">
        <v>0</v>
      </c>
      <c r="BT8" s="38" t="s">
        <v>181</v>
      </c>
      <c r="BU8" s="38">
        <v>2</v>
      </c>
      <c r="BV8" s="38" t="s">
        <v>181</v>
      </c>
      <c r="BW8" s="38" t="s">
        <v>181</v>
      </c>
      <c r="BX8" s="38">
        <v>1.7118055555555554</v>
      </c>
      <c r="BY8" s="38">
        <v>1</v>
      </c>
      <c r="BZ8" s="38">
        <v>2</v>
      </c>
      <c r="CA8" s="38">
        <v>0</v>
      </c>
      <c r="CB8" s="38">
        <v>1</v>
      </c>
      <c r="CC8" s="38" t="s">
        <v>181</v>
      </c>
      <c r="CD8" s="38">
        <v>0.9</v>
      </c>
      <c r="CE8" s="38">
        <v>9.8247448979591834</v>
      </c>
      <c r="CF8" s="50">
        <v>2.6118055555555553</v>
      </c>
      <c r="CG8" s="38">
        <v>12.436550453514739</v>
      </c>
    </row>
    <row r="9" spans="1:85" s="2" customFormat="1" ht="55.2" x14ac:dyDescent="0.3">
      <c r="A9" s="12" t="str">
        <f>VLOOKUP($C9,[1]Results_Esp_vSep1!$A$2:$G$214,4,FALSE)</f>
        <v>Pistas de calles principales </v>
      </c>
      <c r="B9" s="12" t="str">
        <f>VLOOKUP($C9,[1]Results_Esp_vSep1!$A$2:$G$214,5,FALSE)</f>
        <v>Carretera general local / regional </v>
      </c>
      <c r="C9" s="13" t="s">
        <v>270</v>
      </c>
      <c r="D9" s="12"/>
      <c r="E9" s="12" t="s">
        <v>271</v>
      </c>
      <c r="F9" s="12">
        <v>84</v>
      </c>
      <c r="G9" s="12" t="s">
        <v>267</v>
      </c>
      <c r="H9" s="12" t="str">
        <f>VLOOKUP($C9,[1]Results_Esp_vSep1!$A$2:$G$214,7,FALSE)</f>
        <v>Long Beach </v>
      </c>
      <c r="I9" s="17" t="s">
        <v>181</v>
      </c>
      <c r="J9" s="17" t="s">
        <v>181</v>
      </c>
      <c r="K9" s="17">
        <v>3</v>
      </c>
      <c r="L9" s="38">
        <v>2.5</v>
      </c>
      <c r="M9" s="38" t="s">
        <v>181</v>
      </c>
      <c r="N9" s="38" t="s">
        <v>181</v>
      </c>
      <c r="O9" s="38">
        <v>3</v>
      </c>
      <c r="P9" s="38">
        <v>3</v>
      </c>
      <c r="Q9" s="38">
        <v>2</v>
      </c>
      <c r="R9" s="38">
        <v>2.4</v>
      </c>
      <c r="S9" s="38" t="s">
        <v>181</v>
      </c>
      <c r="T9" s="38">
        <v>1</v>
      </c>
      <c r="U9" s="38" t="s">
        <v>181</v>
      </c>
      <c r="V9" s="38">
        <v>1</v>
      </c>
      <c r="W9" s="38">
        <v>1</v>
      </c>
      <c r="X9" s="38" t="s">
        <v>181</v>
      </c>
      <c r="Y9" s="38">
        <v>1</v>
      </c>
      <c r="Z9" s="38">
        <v>0.89285714285714279</v>
      </c>
      <c r="AA9" s="38" t="s">
        <v>182</v>
      </c>
      <c r="AB9" s="38">
        <v>3</v>
      </c>
      <c r="AC9" s="38">
        <v>1</v>
      </c>
      <c r="AD9" s="38">
        <v>2</v>
      </c>
      <c r="AE9" s="38" t="s">
        <v>181</v>
      </c>
      <c r="AF9" s="38">
        <v>2</v>
      </c>
      <c r="AG9" s="38">
        <v>3</v>
      </c>
      <c r="AH9" s="38">
        <v>2.0428571428571431</v>
      </c>
      <c r="AI9" s="38">
        <v>1</v>
      </c>
      <c r="AJ9" s="38" t="s">
        <v>181</v>
      </c>
      <c r="AK9" s="38" t="s">
        <v>181</v>
      </c>
      <c r="AL9" s="38" t="s">
        <v>181</v>
      </c>
      <c r="AM9" s="38" t="s">
        <v>181</v>
      </c>
      <c r="AN9" s="38" t="s">
        <v>181</v>
      </c>
      <c r="AO9" s="38" t="s">
        <v>181</v>
      </c>
      <c r="AP9" s="38">
        <v>1</v>
      </c>
      <c r="AQ9" s="38">
        <v>0.8125</v>
      </c>
      <c r="AR9" s="38" t="s">
        <v>181</v>
      </c>
      <c r="AS9" s="38">
        <v>3</v>
      </c>
      <c r="AT9" s="38" t="s">
        <v>181</v>
      </c>
      <c r="AU9" s="38" t="s">
        <v>181</v>
      </c>
      <c r="AV9" s="38">
        <v>2</v>
      </c>
      <c r="AW9" s="38">
        <v>1</v>
      </c>
      <c r="AX9" s="38">
        <v>1</v>
      </c>
      <c r="AY9" s="38">
        <v>1.5625</v>
      </c>
      <c r="AZ9" s="38" t="s">
        <v>181</v>
      </c>
      <c r="BA9" s="38">
        <v>3</v>
      </c>
      <c r="BB9" s="38" t="s">
        <v>181</v>
      </c>
      <c r="BC9" s="38">
        <v>3</v>
      </c>
      <c r="BD9" s="38" t="s">
        <v>181</v>
      </c>
      <c r="BE9" s="38">
        <v>2</v>
      </c>
      <c r="BF9" s="38">
        <v>2</v>
      </c>
      <c r="BG9" s="38">
        <v>2</v>
      </c>
      <c r="BH9" s="38">
        <v>2</v>
      </c>
      <c r="BI9" s="38" t="s">
        <v>181</v>
      </c>
      <c r="BJ9" s="38" t="s">
        <v>181</v>
      </c>
      <c r="BK9" s="38" t="s">
        <v>181</v>
      </c>
      <c r="BL9" s="38">
        <v>2</v>
      </c>
      <c r="BM9" s="38">
        <v>2</v>
      </c>
      <c r="BN9" s="38" t="s">
        <v>181</v>
      </c>
      <c r="BO9" s="38">
        <v>2</v>
      </c>
      <c r="BP9" s="38">
        <v>0</v>
      </c>
      <c r="BQ9" s="38">
        <v>2</v>
      </c>
      <c r="BR9" s="38">
        <v>1</v>
      </c>
      <c r="BS9" s="38" t="s">
        <v>181</v>
      </c>
      <c r="BT9" s="38" t="s">
        <v>181</v>
      </c>
      <c r="BU9" s="38">
        <v>2</v>
      </c>
      <c r="BV9" s="38" t="s">
        <v>181</v>
      </c>
      <c r="BW9" s="38" t="s">
        <v>181</v>
      </c>
      <c r="BX9" s="38">
        <v>1.6826923076923077</v>
      </c>
      <c r="BY9" s="38">
        <v>0</v>
      </c>
      <c r="BZ9" s="38">
        <v>2</v>
      </c>
      <c r="CA9" s="38" t="s">
        <v>181</v>
      </c>
      <c r="CB9" s="38" t="s">
        <v>181</v>
      </c>
      <c r="CC9" s="38" t="s">
        <v>181</v>
      </c>
      <c r="CD9" s="38">
        <v>0.8</v>
      </c>
      <c r="CE9" s="38">
        <v>10.210714285714285</v>
      </c>
      <c r="CF9" s="50">
        <v>2.4826923076923078</v>
      </c>
      <c r="CG9" s="38">
        <v>12.693406593406593</v>
      </c>
    </row>
    <row r="10" spans="1:85" s="2" customFormat="1" ht="55.2" x14ac:dyDescent="0.3">
      <c r="A10" s="12" t="str">
        <f>VLOOKUP($C10,[1]Results_Esp_vSep1!$A$2:$G$214,4,FALSE)</f>
        <v>Pistas de calles principales </v>
      </c>
      <c r="B10" s="12" t="str">
        <f>VLOOKUP($C10,[1]Results_Esp_vSep1!$A$2:$G$214,5,FALSE)</f>
        <v>Coordinación de señales / TSM / ITS </v>
      </c>
      <c r="C10" s="13" t="s">
        <v>272</v>
      </c>
      <c r="D10" s="12"/>
      <c r="E10" s="12" t="s">
        <v>273</v>
      </c>
      <c r="F10" s="12">
        <v>59</v>
      </c>
      <c r="G10" s="12" t="s">
        <v>190</v>
      </c>
      <c r="H10" s="12" t="str">
        <f>VLOOKUP($C10,[1]Results_Esp_vSep1!$A$2:$G$214,7,FALSE)</f>
        <v>Múltiples jurisdicciones </v>
      </c>
      <c r="I10" s="17" t="s">
        <v>181</v>
      </c>
      <c r="J10" s="17" t="s">
        <v>181</v>
      </c>
      <c r="K10" s="17" t="s">
        <v>181</v>
      </c>
      <c r="L10" s="38" t="s">
        <v>181</v>
      </c>
      <c r="M10" s="38" t="s">
        <v>181</v>
      </c>
      <c r="N10" s="38" t="s">
        <v>181</v>
      </c>
      <c r="O10" s="38" t="s">
        <v>181</v>
      </c>
      <c r="P10" s="38">
        <v>2</v>
      </c>
      <c r="Q10" s="38" t="s">
        <v>182</v>
      </c>
      <c r="R10" s="38">
        <v>1.6</v>
      </c>
      <c r="S10" s="38" t="s">
        <v>181</v>
      </c>
      <c r="T10" s="38">
        <v>2</v>
      </c>
      <c r="U10" s="38">
        <v>2</v>
      </c>
      <c r="V10" s="38" t="s">
        <v>181</v>
      </c>
      <c r="W10" s="38">
        <v>2</v>
      </c>
      <c r="X10" s="38" t="s">
        <v>181</v>
      </c>
      <c r="Y10" s="38">
        <v>1</v>
      </c>
      <c r="Z10" s="38">
        <v>1.5625</v>
      </c>
      <c r="AA10" s="38" t="s">
        <v>182</v>
      </c>
      <c r="AB10" s="38" t="s">
        <v>182</v>
      </c>
      <c r="AC10" s="38">
        <v>1</v>
      </c>
      <c r="AD10" s="38">
        <v>2</v>
      </c>
      <c r="AE10" s="38">
        <v>1</v>
      </c>
      <c r="AF10" s="38">
        <v>0</v>
      </c>
      <c r="AG10" s="38" t="s">
        <v>181</v>
      </c>
      <c r="AH10" s="38">
        <v>0.8571428571428571</v>
      </c>
      <c r="AI10" s="38">
        <v>0</v>
      </c>
      <c r="AJ10" s="38" t="s">
        <v>181</v>
      </c>
      <c r="AK10" s="38" t="s">
        <v>181</v>
      </c>
      <c r="AL10" s="38" t="s">
        <v>181</v>
      </c>
      <c r="AM10" s="38">
        <v>0</v>
      </c>
      <c r="AN10" s="38" t="s">
        <v>181</v>
      </c>
      <c r="AO10" s="38" t="s">
        <v>181</v>
      </c>
      <c r="AP10" s="38">
        <v>0</v>
      </c>
      <c r="AQ10" s="38">
        <v>0</v>
      </c>
      <c r="AR10" s="38">
        <v>2</v>
      </c>
      <c r="AS10" s="38" t="s">
        <v>181</v>
      </c>
      <c r="AT10" s="38">
        <v>1</v>
      </c>
      <c r="AU10" s="38" t="s">
        <v>181</v>
      </c>
      <c r="AV10" s="38">
        <v>3</v>
      </c>
      <c r="AW10" s="38" t="s">
        <v>181</v>
      </c>
      <c r="AX10" s="38" t="s">
        <v>181</v>
      </c>
      <c r="AY10" s="38">
        <v>1.7142857142857142</v>
      </c>
      <c r="AZ10" s="38" t="s">
        <v>181</v>
      </c>
      <c r="BA10" s="38" t="s">
        <v>181</v>
      </c>
      <c r="BB10" s="38" t="s">
        <v>181</v>
      </c>
      <c r="BC10" s="38" t="s">
        <v>181</v>
      </c>
      <c r="BD10" s="38" t="s">
        <v>181</v>
      </c>
      <c r="BE10" s="38">
        <v>2</v>
      </c>
      <c r="BF10" s="38">
        <v>3</v>
      </c>
      <c r="BG10" s="38" t="s">
        <v>181</v>
      </c>
      <c r="BH10" s="38">
        <v>2</v>
      </c>
      <c r="BI10" s="38" t="s">
        <v>181</v>
      </c>
      <c r="BJ10" s="38" t="s">
        <v>181</v>
      </c>
      <c r="BK10" s="38">
        <v>2</v>
      </c>
      <c r="BL10" s="38" t="s">
        <v>181</v>
      </c>
      <c r="BM10" s="38" t="s">
        <v>181</v>
      </c>
      <c r="BN10" s="38" t="s">
        <v>181</v>
      </c>
      <c r="BO10" s="38" t="s">
        <v>181</v>
      </c>
      <c r="BP10" s="38">
        <v>0</v>
      </c>
      <c r="BQ10" s="38">
        <v>0</v>
      </c>
      <c r="BR10" s="38">
        <v>1</v>
      </c>
      <c r="BS10" s="38" t="s">
        <v>181</v>
      </c>
      <c r="BT10" s="38" t="s">
        <v>181</v>
      </c>
      <c r="BU10" s="38">
        <v>2</v>
      </c>
      <c r="BV10" s="38" t="s">
        <v>181</v>
      </c>
      <c r="BW10" s="38" t="s">
        <v>181</v>
      </c>
      <c r="BX10" s="38">
        <v>1.21875</v>
      </c>
      <c r="BY10" s="38">
        <v>0</v>
      </c>
      <c r="BZ10" s="38">
        <v>0</v>
      </c>
      <c r="CA10" s="38" t="s">
        <v>182</v>
      </c>
      <c r="CB10" s="38" t="s">
        <v>181</v>
      </c>
      <c r="CC10" s="38" t="s">
        <v>181</v>
      </c>
      <c r="CD10" s="38">
        <v>0</v>
      </c>
      <c r="CE10" s="38">
        <v>5.7339285714285717</v>
      </c>
      <c r="CF10" s="50">
        <v>1.21875</v>
      </c>
      <c r="CG10" s="38">
        <v>6.9526785714285717</v>
      </c>
    </row>
    <row r="11" spans="1:85" s="2" customFormat="1" ht="110.4" x14ac:dyDescent="0.3">
      <c r="A11" s="12" t="str">
        <f>VLOOKUP($C11,[1]Results_Esp_vSep1!$A$2:$G$214,4,FALSE)</f>
        <v>Pistas de calles principales </v>
      </c>
      <c r="B11" s="12" t="str">
        <f>VLOOKUP($C11,[1]Results_Esp_vSep1!$A$2:$G$214,5,FALSE)</f>
        <v>Calles completas </v>
      </c>
      <c r="C11" s="13" t="s">
        <v>274</v>
      </c>
      <c r="D11" s="12" t="str">
        <f>VLOOKUP($C11,[1]Results_Esp_vSep1!$A$2:$G$214,2,FALSE)</f>
        <v>Corredor de calles completas de Artesia </v>
      </c>
      <c r="E11" s="12" t="str">
        <f>VLOOKUP($C11,[1]Results_Esp_vSep1!$A$2:$G$214,3,FALSE)</f>
        <v>Artesia Bl, entre Central Av y Lakewood Bl.  Reconstruir Artesia Bl para establecer un Corredor de Calle Completa, que incluya: instalaciones para bicicletas, instalaciones para peatones y cruces peatonales, características y comodidades de las paradas de tránsito, características de seguridad y pacificación del tráfico, paisajismo, características del paisajismo hechas a mano, arte público (tratamientos estéticos), espacios verdes públicos, árboles y características de calidad del agua como bioswales y pozos de árboles.    </v>
      </c>
      <c r="F11" s="12">
        <v>43</v>
      </c>
      <c r="G11" s="12" t="s">
        <v>275</v>
      </c>
      <c r="H11" s="12" t="str">
        <f>VLOOKUP($C11,[1]Results_Esp_vSep1!$A$2:$G$214,7,FALSE)</f>
        <v>Múltiples jurisdicciones </v>
      </c>
      <c r="I11" s="17" t="s">
        <v>181</v>
      </c>
      <c r="J11" s="17" t="s">
        <v>181</v>
      </c>
      <c r="K11" s="17">
        <v>2</v>
      </c>
      <c r="L11" s="38">
        <v>1.6666666666666667</v>
      </c>
      <c r="M11" s="38" t="s">
        <v>181</v>
      </c>
      <c r="N11" s="38" t="s">
        <v>181</v>
      </c>
      <c r="O11" s="38">
        <v>2</v>
      </c>
      <c r="P11" s="38">
        <v>3</v>
      </c>
      <c r="Q11" s="38">
        <v>3</v>
      </c>
      <c r="R11" s="38">
        <v>2.4</v>
      </c>
      <c r="S11" s="38">
        <v>2</v>
      </c>
      <c r="T11" s="38">
        <v>0</v>
      </c>
      <c r="U11" s="38">
        <v>0</v>
      </c>
      <c r="V11" s="38">
        <v>2</v>
      </c>
      <c r="W11" s="38">
        <v>1</v>
      </c>
      <c r="X11" s="38">
        <v>3</v>
      </c>
      <c r="Y11" s="38">
        <v>3</v>
      </c>
      <c r="Z11" s="38">
        <v>1.4591836734693877</v>
      </c>
      <c r="AA11" s="38">
        <v>2</v>
      </c>
      <c r="AB11" s="38">
        <v>3</v>
      </c>
      <c r="AC11" s="38">
        <v>2</v>
      </c>
      <c r="AD11" s="38">
        <v>2</v>
      </c>
      <c r="AE11" s="38">
        <v>2</v>
      </c>
      <c r="AF11" s="38">
        <v>3</v>
      </c>
      <c r="AG11" s="38">
        <v>3</v>
      </c>
      <c r="AH11" s="38">
        <v>2.4285714285714284</v>
      </c>
      <c r="AI11" s="38">
        <v>3</v>
      </c>
      <c r="AJ11" s="38" t="s">
        <v>181</v>
      </c>
      <c r="AK11" s="38">
        <v>2</v>
      </c>
      <c r="AL11" s="38">
        <v>3</v>
      </c>
      <c r="AM11" s="38">
        <v>1</v>
      </c>
      <c r="AN11" s="38">
        <v>2</v>
      </c>
      <c r="AO11" s="38">
        <v>1</v>
      </c>
      <c r="AP11" s="38">
        <v>3</v>
      </c>
      <c r="AQ11" s="38">
        <v>2.0758928571428572</v>
      </c>
      <c r="AR11" s="38">
        <v>1</v>
      </c>
      <c r="AS11" s="38">
        <v>3</v>
      </c>
      <c r="AT11" s="38">
        <v>2</v>
      </c>
      <c r="AU11" s="38">
        <v>1</v>
      </c>
      <c r="AV11" s="38">
        <v>2</v>
      </c>
      <c r="AW11" s="38">
        <v>2</v>
      </c>
      <c r="AX11" s="38">
        <v>1</v>
      </c>
      <c r="AY11" s="38">
        <v>1.7142857142857142</v>
      </c>
      <c r="AZ11" s="38" t="s">
        <v>181</v>
      </c>
      <c r="BA11" s="38">
        <v>1</v>
      </c>
      <c r="BB11" s="38" t="s">
        <v>181</v>
      </c>
      <c r="BC11" s="38">
        <v>1</v>
      </c>
      <c r="BD11" s="38">
        <v>2</v>
      </c>
      <c r="BE11" s="38">
        <v>0</v>
      </c>
      <c r="BF11" s="38">
        <v>0</v>
      </c>
      <c r="BG11" s="38">
        <v>2</v>
      </c>
      <c r="BH11" s="38">
        <v>1</v>
      </c>
      <c r="BI11" s="38">
        <v>3</v>
      </c>
      <c r="BJ11" s="38">
        <v>1</v>
      </c>
      <c r="BK11" s="38">
        <v>1</v>
      </c>
      <c r="BL11" s="38">
        <v>2</v>
      </c>
      <c r="BM11" s="38">
        <v>1</v>
      </c>
      <c r="BN11" s="38" t="s">
        <v>181</v>
      </c>
      <c r="BO11" s="38">
        <v>3</v>
      </c>
      <c r="BP11" s="38">
        <v>3</v>
      </c>
      <c r="BQ11" s="38">
        <v>2</v>
      </c>
      <c r="BR11" s="38">
        <v>2</v>
      </c>
      <c r="BS11" s="38">
        <v>2</v>
      </c>
      <c r="BT11" s="38">
        <v>2</v>
      </c>
      <c r="BU11" s="38">
        <v>2</v>
      </c>
      <c r="BV11" s="38">
        <v>2</v>
      </c>
      <c r="BW11" s="38" t="s">
        <v>181</v>
      </c>
      <c r="BX11" s="38">
        <v>1.5468749999999998</v>
      </c>
      <c r="BY11" s="38">
        <v>1</v>
      </c>
      <c r="BZ11" s="38">
        <v>2</v>
      </c>
      <c r="CA11" s="38">
        <v>2</v>
      </c>
      <c r="CB11" s="38">
        <v>2</v>
      </c>
      <c r="CC11" s="38" t="s">
        <v>181</v>
      </c>
      <c r="CD11" s="38">
        <v>1.6625000000000001</v>
      </c>
      <c r="CE11" s="38">
        <v>11.744600340136055</v>
      </c>
      <c r="CF11" s="50">
        <v>3.2093749999999996</v>
      </c>
      <c r="CG11" s="38">
        <v>14.953975340136054</v>
      </c>
    </row>
    <row r="12" spans="1:85" s="2" customFormat="1" ht="96.6" x14ac:dyDescent="0.3">
      <c r="A12" s="12" t="str">
        <f>VLOOKUP($C12,[1]Results_Esp_vSep1!$A$2:$G$214,4,FALSE)</f>
        <v>Pistas de calles principales </v>
      </c>
      <c r="B12" s="12" t="str">
        <f>VLOOKUP($C12,[1]Results_Esp_vSep1!$A$2:$G$214,5,FALSE)</f>
        <v>Calles completas </v>
      </c>
      <c r="C12" s="13" t="s">
        <v>276</v>
      </c>
      <c r="D12" s="12" t="str">
        <f>VLOOKUP($C12,[1]Results_Esp_vSep1!$A$2:$G$214,2,FALSE)</f>
        <v>Corredor de calles completas de Atlantic </v>
      </c>
      <c r="E12" s="12" t="str">
        <f>VLOOKUP($C12,[1]Results_Esp_vSep1!$A$2:$G$214,3,FALSE)</f>
        <v>Atlantic Av/Bl, entre Ocean Bl y SR-60.  Reconstruir Atlantic Av/Bl para establecer un corredor completo de la calle, que incluya: instalaciones para bicicletas, instalaciones y cruces peatonales, características y comodidades de paradas de tránsito, características de seguridad y calmado del tráfico, paisajismo, características del paisajismo hechas a mano, arte público (tratamientos estéticos), espacios verdes públicos, árboles y características de calidad del agua como bioswales y pozos de árboles.   </v>
      </c>
      <c r="F12" s="12">
        <v>44</v>
      </c>
      <c r="G12" s="12" t="s">
        <v>275</v>
      </c>
      <c r="H12" s="12" t="str">
        <f>VLOOKUP($C12,[1]Results_Esp_vSep1!$A$2:$G$214,7,FALSE)</f>
        <v>Múltiples jurisdicciones </v>
      </c>
      <c r="I12" s="17" t="s">
        <v>181</v>
      </c>
      <c r="J12" s="17" t="s">
        <v>181</v>
      </c>
      <c r="K12" s="17">
        <v>3</v>
      </c>
      <c r="L12" s="38">
        <v>2.5</v>
      </c>
      <c r="M12" s="38" t="s">
        <v>181</v>
      </c>
      <c r="N12" s="38" t="s">
        <v>181</v>
      </c>
      <c r="O12" s="38">
        <v>3</v>
      </c>
      <c r="P12" s="38">
        <v>3</v>
      </c>
      <c r="Q12" s="38">
        <v>3</v>
      </c>
      <c r="R12" s="38">
        <v>2.7</v>
      </c>
      <c r="S12" s="38">
        <v>2</v>
      </c>
      <c r="T12" s="38">
        <v>0</v>
      </c>
      <c r="U12" s="38">
        <v>0</v>
      </c>
      <c r="V12" s="38">
        <v>3</v>
      </c>
      <c r="W12" s="38">
        <v>1</v>
      </c>
      <c r="X12" s="38">
        <v>3</v>
      </c>
      <c r="Y12" s="38">
        <v>3</v>
      </c>
      <c r="Z12" s="38">
        <v>1.5918367346938775</v>
      </c>
      <c r="AA12" s="38">
        <v>2</v>
      </c>
      <c r="AB12" s="38">
        <v>3</v>
      </c>
      <c r="AC12" s="38">
        <v>2</v>
      </c>
      <c r="AD12" s="38">
        <v>2</v>
      </c>
      <c r="AE12" s="38">
        <v>2</v>
      </c>
      <c r="AF12" s="38">
        <v>3</v>
      </c>
      <c r="AG12" s="38">
        <v>3</v>
      </c>
      <c r="AH12" s="38">
        <v>2.4285714285714284</v>
      </c>
      <c r="AI12" s="38">
        <v>3</v>
      </c>
      <c r="AJ12" s="38" t="s">
        <v>181</v>
      </c>
      <c r="AK12" s="38">
        <v>2</v>
      </c>
      <c r="AL12" s="38">
        <v>3</v>
      </c>
      <c r="AM12" s="38">
        <v>1</v>
      </c>
      <c r="AN12" s="38">
        <v>2</v>
      </c>
      <c r="AO12" s="38">
        <v>1</v>
      </c>
      <c r="AP12" s="38">
        <v>3</v>
      </c>
      <c r="AQ12" s="38">
        <v>2.0758928571428572</v>
      </c>
      <c r="AR12" s="38">
        <v>1</v>
      </c>
      <c r="AS12" s="38">
        <v>3</v>
      </c>
      <c r="AT12" s="38">
        <v>2</v>
      </c>
      <c r="AU12" s="38">
        <v>1</v>
      </c>
      <c r="AV12" s="38">
        <v>2</v>
      </c>
      <c r="AW12" s="38">
        <v>3</v>
      </c>
      <c r="AX12" s="38">
        <v>3</v>
      </c>
      <c r="AY12" s="38">
        <v>2.1428571428571428</v>
      </c>
      <c r="AZ12" s="38" t="s">
        <v>181</v>
      </c>
      <c r="BA12" s="38">
        <v>3</v>
      </c>
      <c r="BB12" s="38" t="s">
        <v>181</v>
      </c>
      <c r="BC12" s="38">
        <v>3</v>
      </c>
      <c r="BD12" s="38">
        <v>3</v>
      </c>
      <c r="BE12" s="38">
        <v>0</v>
      </c>
      <c r="BF12" s="38">
        <v>0</v>
      </c>
      <c r="BG12" s="38">
        <v>3</v>
      </c>
      <c r="BH12" s="38">
        <v>2</v>
      </c>
      <c r="BI12" s="38">
        <v>3</v>
      </c>
      <c r="BJ12" s="38">
        <v>2</v>
      </c>
      <c r="BK12" s="38">
        <v>2</v>
      </c>
      <c r="BL12" s="38">
        <v>3</v>
      </c>
      <c r="BM12" s="38">
        <v>3</v>
      </c>
      <c r="BN12" s="38" t="s">
        <v>181</v>
      </c>
      <c r="BO12" s="38">
        <v>3</v>
      </c>
      <c r="BP12" s="38">
        <v>3</v>
      </c>
      <c r="BQ12" s="38">
        <v>2</v>
      </c>
      <c r="BR12" s="38">
        <v>2</v>
      </c>
      <c r="BS12" s="38">
        <v>2</v>
      </c>
      <c r="BT12" s="38">
        <v>2</v>
      </c>
      <c r="BU12" s="38">
        <v>2</v>
      </c>
      <c r="BV12" s="38">
        <v>2</v>
      </c>
      <c r="BW12" s="38" t="s">
        <v>181</v>
      </c>
      <c r="BX12" s="38">
        <v>2.109375</v>
      </c>
      <c r="BY12" s="38">
        <v>1</v>
      </c>
      <c r="BZ12" s="38">
        <v>3</v>
      </c>
      <c r="CA12" s="38">
        <v>3</v>
      </c>
      <c r="CB12" s="38">
        <v>2</v>
      </c>
      <c r="CC12" s="38" t="s">
        <v>181</v>
      </c>
      <c r="CD12" s="38">
        <v>2.1375000000000002</v>
      </c>
      <c r="CE12" s="38">
        <v>13.439158163265306</v>
      </c>
      <c r="CF12" s="50">
        <v>4.2468750000000002</v>
      </c>
      <c r="CG12" s="38">
        <v>17.686033163265307</v>
      </c>
    </row>
    <row r="13" spans="1:85" s="2" customFormat="1" ht="96.6" x14ac:dyDescent="0.3">
      <c r="A13" s="12" t="str">
        <f>VLOOKUP($C13,[1]Results_Esp_vSep1!$A$2:$G$214,4,FALSE)</f>
        <v>Pistas de calles principales </v>
      </c>
      <c r="B13" s="12" t="str">
        <f>VLOOKUP($C13,[1]Results_Esp_vSep1!$A$2:$G$214,5,FALSE)</f>
        <v>Calles completas </v>
      </c>
      <c r="C13" s="13" t="s">
        <v>277</v>
      </c>
      <c r="D13" s="12" t="str">
        <f>VLOOKUP($C13,[1]Results_Esp_vSep1!$A$2:$G$214,2,FALSE)</f>
        <v>Corredor de calles completas de Florence </v>
      </c>
      <c r="E13" s="12" t="str">
        <f>VLOOKUP($C13,[1]Results_Esp_vSep1!$A$2:$G$214,3,FALSE)</f>
        <v>Florence Av, entre Alameda St y Lakewood Bl.  Reconstruir Florence Av para establecer un corredor urbano completo, que incluya: instalaciones para bicicletas, instalaciones y cruces peatonales, características y servicios de paradas de tránsito, características de seguridad y calmado del tráfico, paisajismo, características del paisajismo hechas a mano, arte público (tratamientos estéticos), espacios verdes públicos, árboles y características de calidad del agua como bioswales y pozos de árboles.   </v>
      </c>
      <c r="F13" s="12">
        <v>45</v>
      </c>
      <c r="G13" s="12" t="s">
        <v>275</v>
      </c>
      <c r="H13" s="12" t="str">
        <f>VLOOKUP($C13,[1]Results_Esp_vSep1!$A$2:$G$214,7,FALSE)</f>
        <v>Múltiples jurisdicciones </v>
      </c>
      <c r="I13" s="17" t="s">
        <v>181</v>
      </c>
      <c r="J13" s="17" t="s">
        <v>181</v>
      </c>
      <c r="K13" s="17">
        <v>3</v>
      </c>
      <c r="L13" s="38">
        <v>2.5</v>
      </c>
      <c r="M13" s="38" t="s">
        <v>181</v>
      </c>
      <c r="N13" s="38" t="s">
        <v>181</v>
      </c>
      <c r="O13" s="38">
        <v>3</v>
      </c>
      <c r="P13" s="38">
        <v>3</v>
      </c>
      <c r="Q13" s="38">
        <v>3</v>
      </c>
      <c r="R13" s="38">
        <v>2.7</v>
      </c>
      <c r="S13" s="38">
        <v>2</v>
      </c>
      <c r="T13" s="38">
        <v>0</v>
      </c>
      <c r="U13" s="38">
        <v>0</v>
      </c>
      <c r="V13" s="38">
        <v>2</v>
      </c>
      <c r="W13" s="38">
        <v>1</v>
      </c>
      <c r="X13" s="38">
        <v>3</v>
      </c>
      <c r="Y13" s="38">
        <v>3</v>
      </c>
      <c r="Z13" s="38">
        <v>1.4591836734693877</v>
      </c>
      <c r="AA13" s="38">
        <v>2</v>
      </c>
      <c r="AB13" s="38">
        <v>3</v>
      </c>
      <c r="AC13" s="38">
        <v>2</v>
      </c>
      <c r="AD13" s="38">
        <v>2</v>
      </c>
      <c r="AE13" s="38">
        <v>2</v>
      </c>
      <c r="AF13" s="38">
        <v>3</v>
      </c>
      <c r="AG13" s="38">
        <v>3</v>
      </c>
      <c r="AH13" s="38">
        <v>2.4285714285714284</v>
      </c>
      <c r="AI13" s="38">
        <v>3</v>
      </c>
      <c r="AJ13" s="38" t="s">
        <v>181</v>
      </c>
      <c r="AK13" s="38">
        <v>2</v>
      </c>
      <c r="AL13" s="38">
        <v>3</v>
      </c>
      <c r="AM13" s="38">
        <v>1</v>
      </c>
      <c r="AN13" s="38">
        <v>2</v>
      </c>
      <c r="AO13" s="38">
        <v>1</v>
      </c>
      <c r="AP13" s="38">
        <v>3</v>
      </c>
      <c r="AQ13" s="38">
        <v>2.0758928571428572</v>
      </c>
      <c r="AR13" s="38">
        <v>1</v>
      </c>
      <c r="AS13" s="38">
        <v>3</v>
      </c>
      <c r="AT13" s="38">
        <v>2</v>
      </c>
      <c r="AU13" s="38">
        <v>1</v>
      </c>
      <c r="AV13" s="38">
        <v>2</v>
      </c>
      <c r="AW13" s="38">
        <v>2</v>
      </c>
      <c r="AX13" s="38">
        <v>2</v>
      </c>
      <c r="AY13" s="38">
        <v>1.8571428571428572</v>
      </c>
      <c r="AZ13" s="38" t="s">
        <v>181</v>
      </c>
      <c r="BA13" s="38">
        <v>3</v>
      </c>
      <c r="BB13" s="38" t="s">
        <v>181</v>
      </c>
      <c r="BC13" s="38">
        <v>3</v>
      </c>
      <c r="BD13" s="38">
        <v>3</v>
      </c>
      <c r="BE13" s="38">
        <v>0</v>
      </c>
      <c r="BF13" s="38">
        <v>0</v>
      </c>
      <c r="BG13" s="38">
        <v>3</v>
      </c>
      <c r="BH13" s="38">
        <v>2</v>
      </c>
      <c r="BI13" s="38">
        <v>3</v>
      </c>
      <c r="BJ13" s="38">
        <v>2</v>
      </c>
      <c r="BK13" s="38">
        <v>2</v>
      </c>
      <c r="BL13" s="38">
        <v>3</v>
      </c>
      <c r="BM13" s="38">
        <v>3</v>
      </c>
      <c r="BN13" s="38" t="s">
        <v>181</v>
      </c>
      <c r="BO13" s="38">
        <v>3</v>
      </c>
      <c r="BP13" s="38">
        <v>3</v>
      </c>
      <c r="BQ13" s="38">
        <v>2</v>
      </c>
      <c r="BR13" s="38">
        <v>2</v>
      </c>
      <c r="BS13" s="38">
        <v>2</v>
      </c>
      <c r="BT13" s="38">
        <v>2</v>
      </c>
      <c r="BU13" s="38">
        <v>2</v>
      </c>
      <c r="BV13" s="38">
        <v>2</v>
      </c>
      <c r="BW13" s="38" t="s">
        <v>181</v>
      </c>
      <c r="BX13" s="38">
        <v>2.109375</v>
      </c>
      <c r="BY13" s="38">
        <v>1</v>
      </c>
      <c r="BZ13" s="38">
        <v>2</v>
      </c>
      <c r="CA13" s="38">
        <v>2</v>
      </c>
      <c r="CB13" s="38">
        <v>2</v>
      </c>
      <c r="CC13" s="38" t="s">
        <v>181</v>
      </c>
      <c r="CD13" s="38">
        <v>1.6625000000000001</v>
      </c>
      <c r="CE13" s="38">
        <v>13.020790816326532</v>
      </c>
      <c r="CF13" s="50">
        <v>3.7718750000000001</v>
      </c>
      <c r="CG13" s="38">
        <v>16.792665816326533</v>
      </c>
    </row>
    <row r="14" spans="1:85" s="2" customFormat="1" ht="96.6" x14ac:dyDescent="0.3">
      <c r="A14" s="12" t="str">
        <f>VLOOKUP($C14,[1]Results_Esp_vSep1!$A$2:$G$214,4,FALSE)</f>
        <v>Pistas de calles principales </v>
      </c>
      <c r="B14" s="12" t="str">
        <f>VLOOKUP($C14,[1]Results_Esp_vSep1!$A$2:$G$214,5,FALSE)</f>
        <v>Calles completas </v>
      </c>
      <c r="C14" s="13" t="s">
        <v>278</v>
      </c>
      <c r="D14" s="12" t="str">
        <f>VLOOKUP($C14,[1]Results_Esp_vSep1!$A$2:$G$214,2,FALSE)</f>
        <v>Corredor de calles completas de Imperial </v>
      </c>
      <c r="E14" s="12" t="str">
        <f>VLOOKUP($C14,[1]Results_Esp_vSep1!$A$2:$G$214,3,FALSE)</f>
        <v>Imperial Hwy, entre Alameda St y Lakewood Bl.  Reconstruir Imperial Hwy para establecer un corredor urbano completo, que incluya: instalaciones para bicicletas, instalaciones y cruces peatonales, características y servicios de paradas de tránsito, características de seguridad y calmado del tráfico, paisajismo, características del paisajismo hechas a mano, arte público (tratamientos estéticos), espacios verdes públicos, árboles y características de calidad del agua como bioswales y pozos de árboles.   </v>
      </c>
      <c r="F14" s="12">
        <v>46</v>
      </c>
      <c r="G14" s="12" t="s">
        <v>275</v>
      </c>
      <c r="H14" s="12" t="str">
        <f>VLOOKUP($C14,[1]Results_Esp_vSep1!$A$2:$G$214,7,FALSE)</f>
        <v>Lynwood/South Gate/Downey </v>
      </c>
      <c r="I14" s="17" t="s">
        <v>181</v>
      </c>
      <c r="J14" s="17" t="s">
        <v>181</v>
      </c>
      <c r="K14" s="17">
        <v>3</v>
      </c>
      <c r="L14" s="38">
        <v>2.5</v>
      </c>
      <c r="M14" s="38" t="s">
        <v>181</v>
      </c>
      <c r="N14" s="38" t="s">
        <v>181</v>
      </c>
      <c r="O14" s="38">
        <v>3</v>
      </c>
      <c r="P14" s="38">
        <v>3</v>
      </c>
      <c r="Q14" s="38">
        <v>3</v>
      </c>
      <c r="R14" s="38">
        <v>2.7</v>
      </c>
      <c r="S14" s="38">
        <v>2</v>
      </c>
      <c r="T14" s="38">
        <v>0</v>
      </c>
      <c r="U14" s="38">
        <v>0</v>
      </c>
      <c r="V14" s="38">
        <v>2</v>
      </c>
      <c r="W14" s="38">
        <v>1</v>
      </c>
      <c r="X14" s="38">
        <v>3</v>
      </c>
      <c r="Y14" s="38">
        <v>3</v>
      </c>
      <c r="Z14" s="38">
        <v>1.4591836734693877</v>
      </c>
      <c r="AA14" s="38">
        <v>2</v>
      </c>
      <c r="AB14" s="38">
        <v>3</v>
      </c>
      <c r="AC14" s="38">
        <v>2</v>
      </c>
      <c r="AD14" s="38">
        <v>2</v>
      </c>
      <c r="AE14" s="38">
        <v>2</v>
      </c>
      <c r="AF14" s="38">
        <v>3</v>
      </c>
      <c r="AG14" s="38">
        <v>3</v>
      </c>
      <c r="AH14" s="38">
        <v>2.4285714285714284</v>
      </c>
      <c r="AI14" s="38">
        <v>3</v>
      </c>
      <c r="AJ14" s="38" t="s">
        <v>181</v>
      </c>
      <c r="AK14" s="38">
        <v>2</v>
      </c>
      <c r="AL14" s="38">
        <v>3</v>
      </c>
      <c r="AM14" s="38">
        <v>1</v>
      </c>
      <c r="AN14" s="38">
        <v>2</v>
      </c>
      <c r="AO14" s="38">
        <v>1</v>
      </c>
      <c r="AP14" s="38">
        <v>3</v>
      </c>
      <c r="AQ14" s="38">
        <v>2.0758928571428572</v>
      </c>
      <c r="AR14" s="38">
        <v>1</v>
      </c>
      <c r="AS14" s="38">
        <v>3</v>
      </c>
      <c r="AT14" s="38">
        <v>2</v>
      </c>
      <c r="AU14" s="38">
        <v>1</v>
      </c>
      <c r="AV14" s="38">
        <v>2</v>
      </c>
      <c r="AW14" s="38">
        <v>2</v>
      </c>
      <c r="AX14" s="38">
        <v>2</v>
      </c>
      <c r="AY14" s="38">
        <v>1.8571428571428572</v>
      </c>
      <c r="AZ14" s="38" t="s">
        <v>181</v>
      </c>
      <c r="BA14" s="38">
        <v>1</v>
      </c>
      <c r="BB14" s="38" t="s">
        <v>181</v>
      </c>
      <c r="BC14" s="38">
        <v>1</v>
      </c>
      <c r="BD14" s="38">
        <v>2</v>
      </c>
      <c r="BE14" s="38">
        <v>0</v>
      </c>
      <c r="BF14" s="38">
        <v>0</v>
      </c>
      <c r="BG14" s="38">
        <v>2</v>
      </c>
      <c r="BH14" s="38">
        <v>1</v>
      </c>
      <c r="BI14" s="38">
        <v>3</v>
      </c>
      <c r="BJ14" s="38">
        <v>1</v>
      </c>
      <c r="BK14" s="38">
        <v>1</v>
      </c>
      <c r="BL14" s="38">
        <v>2</v>
      </c>
      <c r="BM14" s="38">
        <v>2</v>
      </c>
      <c r="BN14" s="38" t="s">
        <v>181</v>
      </c>
      <c r="BO14" s="38">
        <v>3</v>
      </c>
      <c r="BP14" s="38">
        <v>3</v>
      </c>
      <c r="BQ14" s="38">
        <v>2</v>
      </c>
      <c r="BR14" s="38">
        <v>2</v>
      </c>
      <c r="BS14" s="38">
        <v>2</v>
      </c>
      <c r="BT14" s="38">
        <v>1</v>
      </c>
      <c r="BU14" s="38">
        <v>2</v>
      </c>
      <c r="BV14" s="38">
        <v>2</v>
      </c>
      <c r="BW14" s="38" t="s">
        <v>181</v>
      </c>
      <c r="BX14" s="38">
        <v>1.5468749999999998</v>
      </c>
      <c r="BY14" s="38">
        <v>1</v>
      </c>
      <c r="BZ14" s="38">
        <v>2</v>
      </c>
      <c r="CA14" s="38">
        <v>2</v>
      </c>
      <c r="CB14" s="38">
        <v>2</v>
      </c>
      <c r="CC14" s="38" t="s">
        <v>181</v>
      </c>
      <c r="CD14" s="38">
        <v>1.6625000000000001</v>
      </c>
      <c r="CE14" s="38">
        <v>13.020790816326532</v>
      </c>
      <c r="CF14" s="50">
        <v>3.2093749999999996</v>
      </c>
      <c r="CG14" s="38">
        <v>16.230165816326533</v>
      </c>
    </row>
    <row r="15" spans="1:85" s="2" customFormat="1" ht="110.4" x14ac:dyDescent="0.3">
      <c r="A15" s="12" t="str">
        <f>VLOOKUP($C15,[1]Results_Esp_vSep1!$A$2:$G$214,4,FALSE)</f>
        <v>Pistas de calles principales </v>
      </c>
      <c r="B15" s="12" t="str">
        <f>VLOOKUP($C15,[1]Results_Esp_vSep1!$A$2:$G$214,5,FALSE)</f>
        <v>Calles completas </v>
      </c>
      <c r="C15" s="13" t="s">
        <v>279</v>
      </c>
      <c r="D15" s="12" t="str">
        <f>VLOOKUP($C15,[1]Results_Esp_vSep1!$A$2:$G$214,2,FALSE)</f>
        <v>Corredor de calles completas de Alondra </v>
      </c>
      <c r="E15" s="12" t="str">
        <f>VLOOKUP($C15,[1]Results_Esp_vSep1!$A$2:$G$214,3,FALSE)</f>
        <v>Alondra Bl, entre Central Av y Lakewood Bl.  Reconstruir Alondra Bl para establecer un Corredor de Calle Completa, que incluya: instalaciones para bicicletas, instalaciones para peatones y cruces peatonales, características y comodidades de las paradas de tránsito, características de seguridad y pacificación del tráfico, paisajismo, características del paisajismo hechas a mano, arte público (tratamientos estéticos), espacios verdes públicos, árboles y características de calidad del agua como bioswales y pozos de árboles.    </v>
      </c>
      <c r="F15" s="12">
        <v>47</v>
      </c>
      <c r="G15" s="12" t="s">
        <v>275</v>
      </c>
      <c r="H15" s="12" t="str">
        <f>VLOOKUP($C15,[1]Results_Esp_vSep1!$A$2:$G$214,7,FALSE)</f>
        <v>Compton/Paramount </v>
      </c>
      <c r="I15" s="17" t="s">
        <v>181</v>
      </c>
      <c r="J15" s="17" t="s">
        <v>181</v>
      </c>
      <c r="K15" s="17">
        <v>3</v>
      </c>
      <c r="L15" s="38">
        <v>2.5</v>
      </c>
      <c r="M15" s="38" t="s">
        <v>181</v>
      </c>
      <c r="N15" s="38" t="s">
        <v>181</v>
      </c>
      <c r="O15" s="38">
        <v>3</v>
      </c>
      <c r="P15" s="38">
        <v>3</v>
      </c>
      <c r="Q15" s="38">
        <v>3</v>
      </c>
      <c r="R15" s="38">
        <v>2.7</v>
      </c>
      <c r="S15" s="38">
        <v>2</v>
      </c>
      <c r="T15" s="38">
        <v>0</v>
      </c>
      <c r="U15" s="38">
        <v>0</v>
      </c>
      <c r="V15" s="38">
        <v>2</v>
      </c>
      <c r="W15" s="38">
        <v>1</v>
      </c>
      <c r="X15" s="38">
        <v>3</v>
      </c>
      <c r="Y15" s="38">
        <v>2</v>
      </c>
      <c r="Z15" s="38">
        <v>1.3265306122448979</v>
      </c>
      <c r="AA15" s="38">
        <v>2</v>
      </c>
      <c r="AB15" s="38">
        <v>3</v>
      </c>
      <c r="AC15" s="38">
        <v>2</v>
      </c>
      <c r="AD15" s="38">
        <v>2</v>
      </c>
      <c r="AE15" s="38">
        <v>2</v>
      </c>
      <c r="AF15" s="38">
        <v>3</v>
      </c>
      <c r="AG15" s="38">
        <v>3</v>
      </c>
      <c r="AH15" s="38">
        <v>2.4285714285714284</v>
      </c>
      <c r="AI15" s="38">
        <v>2</v>
      </c>
      <c r="AJ15" s="38" t="s">
        <v>181</v>
      </c>
      <c r="AK15" s="38">
        <v>2</v>
      </c>
      <c r="AL15" s="38">
        <v>3</v>
      </c>
      <c r="AM15" s="38">
        <v>1</v>
      </c>
      <c r="AN15" s="38">
        <v>2</v>
      </c>
      <c r="AO15" s="38">
        <v>1</v>
      </c>
      <c r="AP15" s="38">
        <v>3</v>
      </c>
      <c r="AQ15" s="38">
        <v>1.9375</v>
      </c>
      <c r="AR15" s="38">
        <v>1</v>
      </c>
      <c r="AS15" s="38">
        <v>3</v>
      </c>
      <c r="AT15" s="38">
        <v>2</v>
      </c>
      <c r="AU15" s="38">
        <v>1</v>
      </c>
      <c r="AV15" s="38">
        <v>2</v>
      </c>
      <c r="AW15" s="38">
        <v>2</v>
      </c>
      <c r="AX15" s="38">
        <v>1</v>
      </c>
      <c r="AY15" s="38">
        <v>1.7142857142857142</v>
      </c>
      <c r="AZ15" s="38" t="s">
        <v>181</v>
      </c>
      <c r="BA15" s="38">
        <v>3</v>
      </c>
      <c r="BB15" s="38" t="s">
        <v>181</v>
      </c>
      <c r="BC15" s="38">
        <v>3</v>
      </c>
      <c r="BD15" s="38">
        <v>3</v>
      </c>
      <c r="BE15" s="38">
        <v>0</v>
      </c>
      <c r="BF15" s="38">
        <v>0</v>
      </c>
      <c r="BG15" s="38">
        <v>3</v>
      </c>
      <c r="BH15" s="38">
        <v>2</v>
      </c>
      <c r="BI15" s="38">
        <v>3</v>
      </c>
      <c r="BJ15" s="38">
        <v>2</v>
      </c>
      <c r="BK15" s="38">
        <v>2</v>
      </c>
      <c r="BL15" s="38">
        <v>3</v>
      </c>
      <c r="BM15" s="38">
        <v>2</v>
      </c>
      <c r="BN15" s="38" t="s">
        <v>181</v>
      </c>
      <c r="BO15" s="38">
        <v>3</v>
      </c>
      <c r="BP15" s="38">
        <v>3</v>
      </c>
      <c r="BQ15" s="38">
        <v>2</v>
      </c>
      <c r="BR15" s="38">
        <v>2</v>
      </c>
      <c r="BS15" s="38">
        <v>2</v>
      </c>
      <c r="BT15" s="38">
        <v>1</v>
      </c>
      <c r="BU15" s="38">
        <v>2</v>
      </c>
      <c r="BV15" s="38">
        <v>2</v>
      </c>
      <c r="BW15" s="38" t="s">
        <v>181</v>
      </c>
      <c r="BX15" s="38">
        <v>2.015625</v>
      </c>
      <c r="BY15" s="38">
        <v>1</v>
      </c>
      <c r="BZ15" s="38">
        <v>2</v>
      </c>
      <c r="CA15" s="38">
        <v>2</v>
      </c>
      <c r="CB15" s="38">
        <v>2</v>
      </c>
      <c r="CC15" s="38" t="s">
        <v>181</v>
      </c>
      <c r="CD15" s="38">
        <v>1.6625000000000001</v>
      </c>
      <c r="CE15" s="38">
        <v>12.60688775510204</v>
      </c>
      <c r="CF15" s="50">
        <v>3.6781250000000001</v>
      </c>
      <c r="CG15" s="38">
        <v>16.285012755102041</v>
      </c>
    </row>
    <row r="16" spans="1:85" s="2" customFormat="1" ht="96.6" x14ac:dyDescent="0.3">
      <c r="A16" s="12" t="str">
        <f>VLOOKUP($C16,[1]Results_Esp_vSep1!$A$2:$G$214,4,FALSE)</f>
        <v>Pistas de calles principales </v>
      </c>
      <c r="B16" s="12" t="str">
        <f>VLOOKUP($C16,[1]Results_Esp_vSep1!$A$2:$G$214,5,FALSE)</f>
        <v>Calles completas </v>
      </c>
      <c r="C16" s="13" t="s">
        <v>280</v>
      </c>
      <c r="D16" s="12" t="str">
        <f>VLOOKUP($C16,[1]Results_Esp_vSep1!$A$2:$G$214,2,FALSE)</f>
        <v>Corredor de calles completas de Slauson </v>
      </c>
      <c r="E16" s="12" t="str">
        <f>VLOOKUP($C16,[1]Results_Esp_vSep1!$A$2:$G$214,3,FALSE)</f>
        <v>Slauson Av, entre Alameda St y Lakewood Bl.  Reconstruir Slauson Av. para establecer un corredor urbano completo, que incluya: instalaciones para bicicletas, instalaciones y cruces peatonales, características y servicios de paradas de tránsito, características de seguridad y calmado del tráfico, paisajismo, características del paisajismo hechas a mano, arte público (tratamientos estéticos), espacios verdes públicos, árboles y características de calidad del agua como bioswales y pozos de árboles.   </v>
      </c>
      <c r="F16" s="12">
        <v>48</v>
      </c>
      <c r="G16" s="12" t="s">
        <v>275</v>
      </c>
      <c r="H16" s="12" t="str">
        <f>VLOOKUP($C16,[1]Results_Esp_vSep1!$A$2:$G$214,7,FALSE)</f>
        <v>Múltiples jurisdicciones </v>
      </c>
      <c r="I16" s="17" t="s">
        <v>181</v>
      </c>
      <c r="J16" s="17" t="s">
        <v>181</v>
      </c>
      <c r="K16" s="17">
        <v>2</v>
      </c>
      <c r="L16" s="38">
        <v>1.6666666666666667</v>
      </c>
      <c r="M16" s="38" t="s">
        <v>181</v>
      </c>
      <c r="N16" s="38" t="s">
        <v>181</v>
      </c>
      <c r="O16" s="38">
        <v>2</v>
      </c>
      <c r="P16" s="38">
        <v>3</v>
      </c>
      <c r="Q16" s="38">
        <v>3</v>
      </c>
      <c r="R16" s="38">
        <v>2.4</v>
      </c>
      <c r="S16" s="38">
        <v>2</v>
      </c>
      <c r="T16" s="38">
        <v>0</v>
      </c>
      <c r="U16" s="38">
        <v>0</v>
      </c>
      <c r="V16" s="38">
        <v>2</v>
      </c>
      <c r="W16" s="38">
        <v>1</v>
      </c>
      <c r="X16" s="38">
        <v>3</v>
      </c>
      <c r="Y16" s="38">
        <v>3</v>
      </c>
      <c r="Z16" s="38">
        <v>1.4591836734693877</v>
      </c>
      <c r="AA16" s="38">
        <v>2</v>
      </c>
      <c r="AB16" s="38">
        <v>3</v>
      </c>
      <c r="AC16" s="38">
        <v>2</v>
      </c>
      <c r="AD16" s="38">
        <v>2</v>
      </c>
      <c r="AE16" s="38">
        <v>2</v>
      </c>
      <c r="AF16" s="38">
        <v>3</v>
      </c>
      <c r="AG16" s="38">
        <v>3</v>
      </c>
      <c r="AH16" s="38">
        <v>2.4285714285714284</v>
      </c>
      <c r="AI16" s="38">
        <v>3</v>
      </c>
      <c r="AJ16" s="38" t="s">
        <v>181</v>
      </c>
      <c r="AK16" s="38">
        <v>2</v>
      </c>
      <c r="AL16" s="38">
        <v>3</v>
      </c>
      <c r="AM16" s="38">
        <v>1</v>
      </c>
      <c r="AN16" s="38">
        <v>2</v>
      </c>
      <c r="AO16" s="38">
        <v>1</v>
      </c>
      <c r="AP16" s="38">
        <v>3</v>
      </c>
      <c r="AQ16" s="38">
        <v>2.0758928571428572</v>
      </c>
      <c r="AR16" s="38">
        <v>1</v>
      </c>
      <c r="AS16" s="38">
        <v>3</v>
      </c>
      <c r="AT16" s="38">
        <v>2</v>
      </c>
      <c r="AU16" s="38">
        <v>1</v>
      </c>
      <c r="AV16" s="38">
        <v>2</v>
      </c>
      <c r="AW16" s="38">
        <v>2</v>
      </c>
      <c r="AX16" s="38">
        <v>2</v>
      </c>
      <c r="AY16" s="38">
        <v>1.8571428571428572</v>
      </c>
      <c r="AZ16" s="38" t="s">
        <v>181</v>
      </c>
      <c r="BA16" s="38">
        <v>3</v>
      </c>
      <c r="BB16" s="38" t="s">
        <v>181</v>
      </c>
      <c r="BC16" s="38">
        <v>3</v>
      </c>
      <c r="BD16" s="38">
        <v>3</v>
      </c>
      <c r="BE16" s="38">
        <v>0</v>
      </c>
      <c r="BF16" s="38">
        <v>0</v>
      </c>
      <c r="BG16" s="38">
        <v>3</v>
      </c>
      <c r="BH16" s="38">
        <v>2</v>
      </c>
      <c r="BI16" s="38">
        <v>3</v>
      </c>
      <c r="BJ16" s="38">
        <v>2</v>
      </c>
      <c r="BK16" s="38">
        <v>2</v>
      </c>
      <c r="BL16" s="38">
        <v>3</v>
      </c>
      <c r="BM16" s="38">
        <v>3</v>
      </c>
      <c r="BN16" s="38" t="s">
        <v>181</v>
      </c>
      <c r="BO16" s="38">
        <v>3</v>
      </c>
      <c r="BP16" s="38">
        <v>3</v>
      </c>
      <c r="BQ16" s="38">
        <v>2</v>
      </c>
      <c r="BR16" s="38">
        <v>2</v>
      </c>
      <c r="BS16" s="38">
        <v>2</v>
      </c>
      <c r="BT16" s="38">
        <v>2</v>
      </c>
      <c r="BU16" s="38">
        <v>2</v>
      </c>
      <c r="BV16" s="38">
        <v>2</v>
      </c>
      <c r="BW16" s="38" t="s">
        <v>181</v>
      </c>
      <c r="BX16" s="38">
        <v>2.109375</v>
      </c>
      <c r="BY16" s="38">
        <v>1</v>
      </c>
      <c r="BZ16" s="38">
        <v>2</v>
      </c>
      <c r="CA16" s="38">
        <v>2</v>
      </c>
      <c r="CB16" s="38">
        <v>2</v>
      </c>
      <c r="CC16" s="38" t="s">
        <v>181</v>
      </c>
      <c r="CD16" s="38">
        <v>1.6625000000000001</v>
      </c>
      <c r="CE16" s="38">
        <v>11.887457482993199</v>
      </c>
      <c r="CF16" s="50">
        <v>3.7718750000000001</v>
      </c>
      <c r="CG16" s="38">
        <v>15.659332482993198</v>
      </c>
    </row>
    <row r="17" spans="1:85" s="2" customFormat="1" ht="110.4" x14ac:dyDescent="0.3">
      <c r="A17" s="12" t="str">
        <f>VLOOKUP($C17,[1]Results_Esp_vSep1!$A$2:$G$214,4,FALSE)</f>
        <v>Pistas de calles principales </v>
      </c>
      <c r="B17" s="12" t="str">
        <f>VLOOKUP($C17,[1]Results_Esp_vSep1!$A$2:$G$214,5,FALSE)</f>
        <v>Calles completas </v>
      </c>
      <c r="C17" s="13" t="s">
        <v>281</v>
      </c>
      <c r="D17" s="12" t="str">
        <f>VLOOKUP($C17,[1]Results_Esp_vSep1!$A$2:$G$214,2,FALSE)</f>
        <v>Corredor de calles completas de Long Beach </v>
      </c>
      <c r="E17" s="12" t="str">
        <f>VLOOKUP($C17,[1]Results_Esp_vSep1!$A$2:$G$214,3,FALSE)</f>
        <v>Long Beach Bl/Pacific Bl.  Reconstruir Long Beach Bl/Pacific Bl, entre Ocean Bl y Slauson Av para establecer un corredor de calles completo, que incluya: instalaciones para bicicletas, instalaciones para peatones y cruces peatonales, características y comodidades de las paradas de tránsito, características de seguridad y pacificación del tráfico, paisajismo, características del paisajismo hechas a mano, arte público (tratamientos estéticos), espacios verdes públicos, árboles y características de calidad del agua como bioswales y pozos de árboles.   </v>
      </c>
      <c r="F17" s="12">
        <v>49</v>
      </c>
      <c r="G17" s="12" t="s">
        <v>275</v>
      </c>
      <c r="H17" s="12" t="str">
        <f>VLOOKUP($C17,[1]Results_Esp_vSep1!$A$2:$G$214,7,FALSE)</f>
        <v>Múltiples jurisdicciones </v>
      </c>
      <c r="I17" s="17" t="s">
        <v>181</v>
      </c>
      <c r="J17" s="17" t="s">
        <v>181</v>
      </c>
      <c r="K17" s="17">
        <v>3</v>
      </c>
      <c r="L17" s="38">
        <v>2.5</v>
      </c>
      <c r="M17" s="38" t="s">
        <v>181</v>
      </c>
      <c r="N17" s="38" t="s">
        <v>181</v>
      </c>
      <c r="O17" s="38">
        <v>3</v>
      </c>
      <c r="P17" s="38">
        <v>3</v>
      </c>
      <c r="Q17" s="38">
        <v>3</v>
      </c>
      <c r="R17" s="38">
        <v>2.7</v>
      </c>
      <c r="S17" s="38">
        <v>2</v>
      </c>
      <c r="T17" s="38">
        <v>0</v>
      </c>
      <c r="U17" s="38">
        <v>0</v>
      </c>
      <c r="V17" s="38">
        <v>3</v>
      </c>
      <c r="W17" s="38">
        <v>1</v>
      </c>
      <c r="X17" s="38">
        <v>3</v>
      </c>
      <c r="Y17" s="38">
        <v>3</v>
      </c>
      <c r="Z17" s="38">
        <v>1.5918367346938775</v>
      </c>
      <c r="AA17" s="38">
        <v>2</v>
      </c>
      <c r="AB17" s="38">
        <v>3</v>
      </c>
      <c r="AC17" s="38">
        <v>2</v>
      </c>
      <c r="AD17" s="38">
        <v>2</v>
      </c>
      <c r="AE17" s="38">
        <v>2</v>
      </c>
      <c r="AF17" s="38">
        <v>3</v>
      </c>
      <c r="AG17" s="38">
        <v>3</v>
      </c>
      <c r="AH17" s="38">
        <v>2.4285714285714284</v>
      </c>
      <c r="AI17" s="38">
        <v>3</v>
      </c>
      <c r="AJ17" s="38" t="s">
        <v>181</v>
      </c>
      <c r="AK17" s="38">
        <v>2</v>
      </c>
      <c r="AL17" s="38">
        <v>3</v>
      </c>
      <c r="AM17" s="38">
        <v>1</v>
      </c>
      <c r="AN17" s="38">
        <v>2</v>
      </c>
      <c r="AO17" s="38">
        <v>1</v>
      </c>
      <c r="AP17" s="38">
        <v>3</v>
      </c>
      <c r="AQ17" s="38">
        <v>2.0758928571428572</v>
      </c>
      <c r="AR17" s="38">
        <v>1</v>
      </c>
      <c r="AS17" s="38">
        <v>3</v>
      </c>
      <c r="AT17" s="38">
        <v>2</v>
      </c>
      <c r="AU17" s="38">
        <v>1</v>
      </c>
      <c r="AV17" s="38">
        <v>2</v>
      </c>
      <c r="AW17" s="38">
        <v>3</v>
      </c>
      <c r="AX17" s="38">
        <v>2</v>
      </c>
      <c r="AY17" s="38">
        <v>2</v>
      </c>
      <c r="AZ17" s="38" t="s">
        <v>181</v>
      </c>
      <c r="BA17" s="38">
        <v>3</v>
      </c>
      <c r="BB17" s="38" t="s">
        <v>181</v>
      </c>
      <c r="BC17" s="38">
        <v>3</v>
      </c>
      <c r="BD17" s="38">
        <v>3</v>
      </c>
      <c r="BE17" s="38">
        <v>0</v>
      </c>
      <c r="BF17" s="38">
        <v>0</v>
      </c>
      <c r="BG17" s="38">
        <v>3</v>
      </c>
      <c r="BH17" s="38">
        <v>2</v>
      </c>
      <c r="BI17" s="38">
        <v>3</v>
      </c>
      <c r="BJ17" s="38">
        <v>2</v>
      </c>
      <c r="BK17" s="38">
        <v>2</v>
      </c>
      <c r="BL17" s="38">
        <v>3</v>
      </c>
      <c r="BM17" s="38">
        <v>3</v>
      </c>
      <c r="BN17" s="38" t="s">
        <v>181</v>
      </c>
      <c r="BO17" s="38">
        <v>3</v>
      </c>
      <c r="BP17" s="38">
        <v>3</v>
      </c>
      <c r="BQ17" s="38">
        <v>2</v>
      </c>
      <c r="BR17" s="38">
        <v>2</v>
      </c>
      <c r="BS17" s="38">
        <v>2</v>
      </c>
      <c r="BT17" s="38">
        <v>1</v>
      </c>
      <c r="BU17" s="38">
        <v>2</v>
      </c>
      <c r="BV17" s="38">
        <v>2</v>
      </c>
      <c r="BW17" s="38" t="s">
        <v>181</v>
      </c>
      <c r="BX17" s="38">
        <v>2.0625</v>
      </c>
      <c r="BY17" s="38">
        <v>1</v>
      </c>
      <c r="BZ17" s="38">
        <v>3</v>
      </c>
      <c r="CA17" s="38">
        <v>3</v>
      </c>
      <c r="CB17" s="38">
        <v>2</v>
      </c>
      <c r="CC17" s="38" t="s">
        <v>181</v>
      </c>
      <c r="CD17" s="38">
        <v>2.1375000000000002</v>
      </c>
      <c r="CE17" s="38">
        <v>13.296301020408164</v>
      </c>
      <c r="CF17" s="50">
        <v>4.2</v>
      </c>
      <c r="CG17" s="38">
        <v>17.496301020408165</v>
      </c>
    </row>
    <row r="18" spans="1:85" s="2" customFormat="1" ht="41.4" x14ac:dyDescent="0.3">
      <c r="A18" s="12" t="str">
        <f>VLOOKUP($C18,[1]Results_Esp_vSep1!$A$2:$G$214,4,FALSE)</f>
        <v>Pistas de calles principales </v>
      </c>
      <c r="B18" s="12" t="str">
        <f>VLOOKUP($C18,[1]Results_Esp_vSep1!$A$2:$G$214,5,FALSE)</f>
        <v>Carretera general local / regional </v>
      </c>
      <c r="C18" s="13" t="s">
        <v>282</v>
      </c>
      <c r="D18" s="12" t="s">
        <v>283</v>
      </c>
      <c r="E18" s="12" t="s">
        <v>284</v>
      </c>
      <c r="F18" s="12">
        <v>85</v>
      </c>
      <c r="G18" s="12" t="s">
        <v>285</v>
      </c>
      <c r="H18" s="12" t="str">
        <f>VLOOKUP($C18,[1]Results_Esp_vSep1!$A$2:$G$214,7,FALSE)</f>
        <v>Bell </v>
      </c>
      <c r="I18" s="17" t="s">
        <v>181</v>
      </c>
      <c r="J18" s="17" t="s">
        <v>181</v>
      </c>
      <c r="K18" s="17">
        <v>3</v>
      </c>
      <c r="L18" s="38">
        <v>2.5</v>
      </c>
      <c r="M18" s="38" t="s">
        <v>181</v>
      </c>
      <c r="N18" s="38" t="s">
        <v>181</v>
      </c>
      <c r="O18" s="38">
        <v>3</v>
      </c>
      <c r="P18" s="38">
        <v>1</v>
      </c>
      <c r="Q18" s="38" t="s">
        <v>181</v>
      </c>
      <c r="R18" s="38">
        <v>1.7</v>
      </c>
      <c r="S18" s="38" t="s">
        <v>181</v>
      </c>
      <c r="T18" s="38">
        <v>2</v>
      </c>
      <c r="U18" s="38" t="s">
        <v>181</v>
      </c>
      <c r="V18" s="38" t="s">
        <v>181</v>
      </c>
      <c r="W18" s="38">
        <v>1</v>
      </c>
      <c r="X18" s="38" t="s">
        <v>181</v>
      </c>
      <c r="Y18" s="38">
        <v>1</v>
      </c>
      <c r="Z18" s="38">
        <v>1.1428571428571428</v>
      </c>
      <c r="AA18" s="38" t="s">
        <v>182</v>
      </c>
      <c r="AB18" s="38" t="s">
        <v>182</v>
      </c>
      <c r="AC18" s="38">
        <v>1</v>
      </c>
      <c r="AD18" s="38" t="s">
        <v>182</v>
      </c>
      <c r="AE18" s="38" t="s">
        <v>181</v>
      </c>
      <c r="AF18" s="38" t="s">
        <v>182</v>
      </c>
      <c r="AG18" s="38">
        <v>3</v>
      </c>
      <c r="AH18" s="38">
        <v>1.6428571428571428</v>
      </c>
      <c r="AI18" s="38">
        <v>1</v>
      </c>
      <c r="AJ18" s="38" t="s">
        <v>181</v>
      </c>
      <c r="AK18" s="38" t="s">
        <v>181</v>
      </c>
      <c r="AL18" s="38">
        <v>0</v>
      </c>
      <c r="AM18" s="38" t="s">
        <v>181</v>
      </c>
      <c r="AN18" s="38" t="s">
        <v>181</v>
      </c>
      <c r="AO18" s="38" t="s">
        <v>181</v>
      </c>
      <c r="AP18" s="38" t="s">
        <v>181</v>
      </c>
      <c r="AQ18" s="38">
        <v>0.390625</v>
      </c>
      <c r="AR18" s="38" t="s">
        <v>181</v>
      </c>
      <c r="AS18" s="38" t="s">
        <v>181</v>
      </c>
      <c r="AT18" s="38" t="s">
        <v>181</v>
      </c>
      <c r="AU18" s="38" t="s">
        <v>181</v>
      </c>
      <c r="AV18" s="38">
        <v>2</v>
      </c>
      <c r="AW18" s="38" t="s">
        <v>181</v>
      </c>
      <c r="AX18" s="38" t="s">
        <v>181</v>
      </c>
      <c r="AY18" s="38">
        <v>1.5714285714285714</v>
      </c>
      <c r="AZ18" s="38" t="s">
        <v>181</v>
      </c>
      <c r="BA18" s="38">
        <v>3</v>
      </c>
      <c r="BB18" s="38" t="s">
        <v>181</v>
      </c>
      <c r="BC18" s="38">
        <v>3</v>
      </c>
      <c r="BD18" s="38" t="s">
        <v>181</v>
      </c>
      <c r="BE18" s="38">
        <v>3</v>
      </c>
      <c r="BF18" s="38">
        <v>3</v>
      </c>
      <c r="BG18" s="38" t="s">
        <v>181</v>
      </c>
      <c r="BH18" s="38">
        <v>2</v>
      </c>
      <c r="BI18" s="38" t="s">
        <v>181</v>
      </c>
      <c r="BJ18" s="38" t="s">
        <v>181</v>
      </c>
      <c r="BK18" s="38" t="s">
        <v>181</v>
      </c>
      <c r="BL18" s="38" t="s">
        <v>181</v>
      </c>
      <c r="BM18" s="38" t="s">
        <v>181</v>
      </c>
      <c r="BN18" s="38" t="s">
        <v>181</v>
      </c>
      <c r="BO18" s="38" t="s">
        <v>181</v>
      </c>
      <c r="BP18" s="38">
        <v>0</v>
      </c>
      <c r="BQ18" s="38">
        <v>0</v>
      </c>
      <c r="BR18" s="38">
        <v>1</v>
      </c>
      <c r="BS18" s="38" t="s">
        <v>181</v>
      </c>
      <c r="BT18" s="38" t="s">
        <v>181</v>
      </c>
      <c r="BU18" s="38">
        <v>1</v>
      </c>
      <c r="BV18" s="38" t="s">
        <v>181</v>
      </c>
      <c r="BW18" s="38" t="s">
        <v>181</v>
      </c>
      <c r="BX18" s="38">
        <v>1.4629629629629628</v>
      </c>
      <c r="BY18" s="38">
        <v>0</v>
      </c>
      <c r="BZ18" s="38">
        <v>0</v>
      </c>
      <c r="CA18" s="38" t="s">
        <v>181</v>
      </c>
      <c r="CB18" s="38" t="s">
        <v>181</v>
      </c>
      <c r="CC18" s="38" t="s">
        <v>181</v>
      </c>
      <c r="CD18" s="38">
        <v>0</v>
      </c>
      <c r="CE18" s="38">
        <v>8.9477678571428569</v>
      </c>
      <c r="CF18" s="50">
        <v>1.4629629629629628</v>
      </c>
      <c r="CG18" s="38">
        <v>10.410730820105819</v>
      </c>
    </row>
    <row r="19" spans="1:85" s="2" customFormat="1" ht="110.4" x14ac:dyDescent="0.3">
      <c r="A19" s="12" t="str">
        <f>VLOOKUP($C19,[1]Results_Esp_vSep1!$A$2:$G$214,4,FALSE)</f>
        <v>Pistas de calles principales </v>
      </c>
      <c r="B19" s="12" t="str">
        <f>VLOOKUP($C19,[1]Results_Esp_vSep1!$A$2:$G$214,5,FALSE)</f>
        <v>Calles completas </v>
      </c>
      <c r="C19" s="13" t="s">
        <v>286</v>
      </c>
      <c r="D19" s="12" t="str">
        <f>VLOOKUP($C19,[1]Results_Esp_vSep1!$A$2:$G$214,2,FALSE)</f>
        <v>Mejoras de la calle en Gage Av  </v>
      </c>
      <c r="E19" s="12" t="str">
        <f>VLOOKUP($C19,[1]Results_Esp_vSep1!$A$2:$G$214,3,FALSE)</f>
        <v>Gage Av, desde el límite occidental de la ciudad de Bell hasta el límite este de la ciudad.  Mejorar Gage Av para proporcionar seguridad y características estéticas (paisajismo tolerante a la sequía, pavimentación dura).  Las mejoras propuestas incluirán nuevas aceras peatonales, alumbrado público, mobiliario urbano, paradas de autobús, paisajismo en el parque, señales de entrada en forma de monumento y mejoras en el drenaje con la instalación de desagües en las aceras y pozos secos en el sitio del proyecto. </v>
      </c>
      <c r="F19" s="12">
        <v>50</v>
      </c>
      <c r="G19" s="12" t="s">
        <v>285</v>
      </c>
      <c r="H19" s="12" t="str">
        <f>VLOOKUP($C19,[1]Results_Esp_vSep1!$A$2:$G$214,7,FALSE)</f>
        <v>Bell </v>
      </c>
      <c r="I19" s="17" t="s">
        <v>181</v>
      </c>
      <c r="J19" s="17" t="s">
        <v>181</v>
      </c>
      <c r="K19" s="17">
        <v>3</v>
      </c>
      <c r="L19" s="38">
        <v>2.5</v>
      </c>
      <c r="M19" s="38" t="s">
        <v>181</v>
      </c>
      <c r="N19" s="38" t="s">
        <v>181</v>
      </c>
      <c r="O19" s="38">
        <v>3</v>
      </c>
      <c r="P19" s="38">
        <v>3</v>
      </c>
      <c r="Q19" s="38">
        <v>3</v>
      </c>
      <c r="R19" s="38">
        <v>2.7</v>
      </c>
      <c r="S19" s="38">
        <v>2</v>
      </c>
      <c r="T19" s="38" t="s">
        <v>181</v>
      </c>
      <c r="U19" s="38" t="s">
        <v>181</v>
      </c>
      <c r="V19" s="38">
        <v>2</v>
      </c>
      <c r="W19" s="38">
        <v>1</v>
      </c>
      <c r="X19" s="38">
        <v>2</v>
      </c>
      <c r="Y19" s="38">
        <v>3</v>
      </c>
      <c r="Z19" s="38">
        <v>1.8571428571428572</v>
      </c>
      <c r="AA19" s="38" t="s">
        <v>182</v>
      </c>
      <c r="AB19" s="38">
        <v>3</v>
      </c>
      <c r="AC19" s="38">
        <v>3</v>
      </c>
      <c r="AD19" s="38">
        <v>2</v>
      </c>
      <c r="AE19" s="38">
        <v>2</v>
      </c>
      <c r="AF19" s="38">
        <v>3</v>
      </c>
      <c r="AG19" s="38">
        <v>3</v>
      </c>
      <c r="AH19" s="38">
        <v>2.5714285714285712</v>
      </c>
      <c r="AI19" s="38">
        <v>3</v>
      </c>
      <c r="AJ19" s="38" t="s">
        <v>181</v>
      </c>
      <c r="AK19" s="38">
        <v>2</v>
      </c>
      <c r="AL19" s="38" t="s">
        <v>181</v>
      </c>
      <c r="AM19" s="38">
        <v>1</v>
      </c>
      <c r="AN19" s="38">
        <v>1</v>
      </c>
      <c r="AO19" s="38">
        <v>1</v>
      </c>
      <c r="AP19" s="38">
        <v>3</v>
      </c>
      <c r="AQ19" s="38">
        <v>1.71875</v>
      </c>
      <c r="AR19" s="38">
        <v>1</v>
      </c>
      <c r="AS19" s="38">
        <v>3</v>
      </c>
      <c r="AT19" s="38">
        <v>1</v>
      </c>
      <c r="AU19" s="38" t="s">
        <v>181</v>
      </c>
      <c r="AV19" s="38">
        <v>2</v>
      </c>
      <c r="AW19" s="38">
        <v>2</v>
      </c>
      <c r="AX19" s="38">
        <v>1</v>
      </c>
      <c r="AY19" s="38">
        <v>1.6071428571428572</v>
      </c>
      <c r="AZ19" s="38" t="s">
        <v>181</v>
      </c>
      <c r="BA19" s="38">
        <v>3</v>
      </c>
      <c r="BB19" s="38" t="s">
        <v>181</v>
      </c>
      <c r="BC19" s="38">
        <v>3</v>
      </c>
      <c r="BD19" s="38">
        <v>3</v>
      </c>
      <c r="BE19" s="38" t="s">
        <v>181</v>
      </c>
      <c r="BF19" s="38" t="s">
        <v>181</v>
      </c>
      <c r="BG19" s="38">
        <v>3</v>
      </c>
      <c r="BH19" s="38">
        <v>2</v>
      </c>
      <c r="BI19" s="38">
        <v>3</v>
      </c>
      <c r="BJ19" s="38">
        <v>2</v>
      </c>
      <c r="BK19" s="38">
        <v>2</v>
      </c>
      <c r="BL19" s="38">
        <v>3</v>
      </c>
      <c r="BM19" s="38">
        <v>2</v>
      </c>
      <c r="BN19" s="38" t="s">
        <v>181</v>
      </c>
      <c r="BO19" s="38">
        <v>3</v>
      </c>
      <c r="BP19" s="38">
        <v>3</v>
      </c>
      <c r="BQ19" s="38">
        <v>2</v>
      </c>
      <c r="BR19" s="38">
        <v>2</v>
      </c>
      <c r="BS19" s="38">
        <v>2</v>
      </c>
      <c r="BT19" s="38" t="s">
        <v>181</v>
      </c>
      <c r="BU19" s="38">
        <v>1</v>
      </c>
      <c r="BV19" s="38">
        <v>2</v>
      </c>
      <c r="BW19" s="38" t="s">
        <v>181</v>
      </c>
      <c r="BX19" s="38">
        <v>2.235906862745098</v>
      </c>
      <c r="BY19" s="38">
        <v>1</v>
      </c>
      <c r="BZ19" s="38">
        <v>2</v>
      </c>
      <c r="CA19" s="38">
        <v>2</v>
      </c>
      <c r="CB19" s="38">
        <v>2</v>
      </c>
      <c r="CC19" s="38" t="s">
        <v>181</v>
      </c>
      <c r="CD19" s="38">
        <v>1.6625000000000001</v>
      </c>
      <c r="CE19" s="38">
        <v>12.954464285714286</v>
      </c>
      <c r="CF19" s="50">
        <v>3.8984068627450981</v>
      </c>
      <c r="CG19" s="38">
        <v>16.852871148459386</v>
      </c>
    </row>
    <row r="20" spans="1:85" s="2" customFormat="1" ht="41.4" x14ac:dyDescent="0.3">
      <c r="A20" s="12" t="str">
        <f>VLOOKUP($C20,[1]Results_Esp_vSep1!$A$2:$G$214,4,FALSE)</f>
        <v>Pistas de calles principales </v>
      </c>
      <c r="B20" s="12" t="str">
        <f>VLOOKUP($C20,[1]Results_Esp_vSep1!$A$2:$G$214,5,FALSE)</f>
        <v>Carretera general local / regional </v>
      </c>
      <c r="C20" s="13" t="s">
        <v>287</v>
      </c>
      <c r="D20" s="12" t="s">
        <v>288</v>
      </c>
      <c r="E20" s="12" t="s">
        <v>289</v>
      </c>
      <c r="F20" s="12">
        <v>86</v>
      </c>
      <c r="G20" s="12" t="s">
        <v>285</v>
      </c>
      <c r="H20" s="12" t="str">
        <f>VLOOKUP($C20,[1]Results_Esp_vSep1!$A$2:$G$214,7,FALSE)</f>
        <v>Bell </v>
      </c>
      <c r="I20" s="17" t="s">
        <v>181</v>
      </c>
      <c r="J20" s="17" t="s">
        <v>181</v>
      </c>
      <c r="K20" s="17">
        <v>2</v>
      </c>
      <c r="L20" s="38">
        <v>1.6666666666666667</v>
      </c>
      <c r="M20" s="38" t="s">
        <v>181</v>
      </c>
      <c r="N20" s="38" t="s">
        <v>181</v>
      </c>
      <c r="O20" s="38">
        <v>2</v>
      </c>
      <c r="P20" s="38">
        <v>1</v>
      </c>
      <c r="Q20" s="38" t="s">
        <v>181</v>
      </c>
      <c r="R20" s="38">
        <v>1.2749999999999999</v>
      </c>
      <c r="S20" s="38" t="s">
        <v>181</v>
      </c>
      <c r="T20" s="38">
        <v>1</v>
      </c>
      <c r="U20" s="38" t="s">
        <v>181</v>
      </c>
      <c r="V20" s="38" t="s">
        <v>181</v>
      </c>
      <c r="W20" s="38">
        <v>1</v>
      </c>
      <c r="X20" s="38" t="s">
        <v>181</v>
      </c>
      <c r="Y20" s="38">
        <v>1</v>
      </c>
      <c r="Z20" s="38">
        <v>0.8571428571428571</v>
      </c>
      <c r="AA20" s="38" t="s">
        <v>182</v>
      </c>
      <c r="AB20" s="38" t="s">
        <v>182</v>
      </c>
      <c r="AC20" s="38">
        <v>1</v>
      </c>
      <c r="AD20" s="38" t="s">
        <v>182</v>
      </c>
      <c r="AE20" s="38" t="s">
        <v>181</v>
      </c>
      <c r="AF20" s="38" t="s">
        <v>182</v>
      </c>
      <c r="AG20" s="38">
        <v>3</v>
      </c>
      <c r="AH20" s="38">
        <v>1.6428571428571428</v>
      </c>
      <c r="AI20" s="38">
        <v>1</v>
      </c>
      <c r="AJ20" s="38" t="s">
        <v>181</v>
      </c>
      <c r="AK20" s="38" t="s">
        <v>181</v>
      </c>
      <c r="AL20" s="38">
        <v>0</v>
      </c>
      <c r="AM20" s="38" t="s">
        <v>181</v>
      </c>
      <c r="AN20" s="38" t="s">
        <v>181</v>
      </c>
      <c r="AO20" s="38" t="s">
        <v>181</v>
      </c>
      <c r="AP20" s="38" t="s">
        <v>181</v>
      </c>
      <c r="AQ20" s="38">
        <v>0.390625</v>
      </c>
      <c r="AR20" s="38" t="s">
        <v>181</v>
      </c>
      <c r="AS20" s="38" t="s">
        <v>181</v>
      </c>
      <c r="AT20" s="38" t="s">
        <v>181</v>
      </c>
      <c r="AU20" s="38" t="s">
        <v>181</v>
      </c>
      <c r="AV20" s="38">
        <v>2</v>
      </c>
      <c r="AW20" s="38" t="s">
        <v>181</v>
      </c>
      <c r="AX20" s="38" t="s">
        <v>181</v>
      </c>
      <c r="AY20" s="38">
        <v>1.5714285714285714</v>
      </c>
      <c r="AZ20" s="38" t="s">
        <v>181</v>
      </c>
      <c r="BA20" s="38">
        <v>3</v>
      </c>
      <c r="BB20" s="38" t="s">
        <v>181</v>
      </c>
      <c r="BC20" s="38">
        <v>3</v>
      </c>
      <c r="BD20" s="38" t="s">
        <v>181</v>
      </c>
      <c r="BE20" s="38">
        <v>2</v>
      </c>
      <c r="BF20" s="38">
        <v>3</v>
      </c>
      <c r="BG20" s="38" t="s">
        <v>181</v>
      </c>
      <c r="BH20" s="38">
        <v>2</v>
      </c>
      <c r="BI20" s="38" t="s">
        <v>181</v>
      </c>
      <c r="BJ20" s="38" t="s">
        <v>181</v>
      </c>
      <c r="BK20" s="38" t="s">
        <v>181</v>
      </c>
      <c r="BL20" s="38" t="s">
        <v>181</v>
      </c>
      <c r="BM20" s="38" t="s">
        <v>181</v>
      </c>
      <c r="BN20" s="38" t="s">
        <v>181</v>
      </c>
      <c r="BO20" s="38" t="s">
        <v>181</v>
      </c>
      <c r="BP20" s="38">
        <v>0</v>
      </c>
      <c r="BQ20" s="38">
        <v>0</v>
      </c>
      <c r="BR20" s="38">
        <v>1</v>
      </c>
      <c r="BS20" s="38" t="s">
        <v>181</v>
      </c>
      <c r="BT20" s="38" t="s">
        <v>181</v>
      </c>
      <c r="BU20" s="38">
        <v>1</v>
      </c>
      <c r="BV20" s="38" t="s">
        <v>181</v>
      </c>
      <c r="BW20" s="38" t="s">
        <v>181</v>
      </c>
      <c r="BX20" s="38">
        <v>1.3715277777777777</v>
      </c>
      <c r="BY20" s="38">
        <v>0</v>
      </c>
      <c r="BZ20" s="38">
        <v>0</v>
      </c>
      <c r="CA20" s="38" t="s">
        <v>181</v>
      </c>
      <c r="CB20" s="38" t="s">
        <v>181</v>
      </c>
      <c r="CC20" s="38" t="s">
        <v>181</v>
      </c>
      <c r="CD20" s="38">
        <v>0</v>
      </c>
      <c r="CE20" s="38">
        <v>7.4037202380952376</v>
      </c>
      <c r="CF20" s="50">
        <v>1.3715277777777777</v>
      </c>
      <c r="CG20" s="38">
        <v>8.7752480158730144</v>
      </c>
    </row>
    <row r="21" spans="1:85" s="2" customFormat="1" ht="41.4" x14ac:dyDescent="0.3">
      <c r="A21" s="12" t="str">
        <f>VLOOKUP($C21,[1]Results_Esp_vSep1!$A$2:$G$214,4,FALSE)</f>
        <v>Pistas de calles principales </v>
      </c>
      <c r="B21" s="12" t="str">
        <f>VLOOKUP($C21,[1]Results_Esp_vSep1!$A$2:$G$214,5,FALSE)</f>
        <v>Carretera general local / regional </v>
      </c>
      <c r="C21" s="13" t="s">
        <v>290</v>
      </c>
      <c r="D21" s="12" t="s">
        <v>291</v>
      </c>
      <c r="E21" s="12" t="s">
        <v>292</v>
      </c>
      <c r="F21" s="12">
        <v>87</v>
      </c>
      <c r="G21" s="12" t="s">
        <v>285</v>
      </c>
      <c r="H21" s="12" t="str">
        <f>VLOOKUP($C21,[1]Results_Esp_vSep1!$A$2:$G$214,7,FALSE)</f>
        <v>Bell </v>
      </c>
      <c r="I21" s="17" t="s">
        <v>181</v>
      </c>
      <c r="J21" s="17" t="s">
        <v>181</v>
      </c>
      <c r="K21" s="17">
        <v>2</v>
      </c>
      <c r="L21" s="38">
        <v>1.6666666666666667</v>
      </c>
      <c r="M21" s="38" t="s">
        <v>181</v>
      </c>
      <c r="N21" s="38" t="s">
        <v>181</v>
      </c>
      <c r="O21" s="38">
        <v>2</v>
      </c>
      <c r="P21" s="38">
        <v>1</v>
      </c>
      <c r="Q21" s="38" t="s">
        <v>181</v>
      </c>
      <c r="R21" s="38">
        <v>1.2749999999999999</v>
      </c>
      <c r="S21" s="38" t="s">
        <v>181</v>
      </c>
      <c r="T21" s="38">
        <v>3</v>
      </c>
      <c r="U21" s="38" t="s">
        <v>181</v>
      </c>
      <c r="V21" s="38" t="s">
        <v>181</v>
      </c>
      <c r="W21" s="38">
        <v>1</v>
      </c>
      <c r="X21" s="38" t="s">
        <v>181</v>
      </c>
      <c r="Y21" s="38">
        <v>1</v>
      </c>
      <c r="Z21" s="38">
        <v>1.4285714285714286</v>
      </c>
      <c r="AA21" s="38" t="s">
        <v>182</v>
      </c>
      <c r="AB21" s="38" t="s">
        <v>182</v>
      </c>
      <c r="AC21" s="38">
        <v>1</v>
      </c>
      <c r="AD21" s="38" t="s">
        <v>182</v>
      </c>
      <c r="AE21" s="38" t="s">
        <v>181</v>
      </c>
      <c r="AF21" s="38" t="s">
        <v>182</v>
      </c>
      <c r="AG21" s="38">
        <v>3</v>
      </c>
      <c r="AH21" s="38">
        <v>1.6428571428571428</v>
      </c>
      <c r="AI21" s="38">
        <v>1</v>
      </c>
      <c r="AJ21" s="38" t="s">
        <v>181</v>
      </c>
      <c r="AK21" s="38" t="s">
        <v>181</v>
      </c>
      <c r="AL21" s="38" t="s">
        <v>181</v>
      </c>
      <c r="AM21" s="38" t="s">
        <v>181</v>
      </c>
      <c r="AN21" s="38" t="s">
        <v>181</v>
      </c>
      <c r="AO21" s="38" t="s">
        <v>181</v>
      </c>
      <c r="AP21" s="38" t="s">
        <v>181</v>
      </c>
      <c r="AQ21" s="38">
        <v>0.78125</v>
      </c>
      <c r="AR21" s="38" t="s">
        <v>181</v>
      </c>
      <c r="AS21" s="38" t="s">
        <v>181</v>
      </c>
      <c r="AT21" s="38" t="s">
        <v>181</v>
      </c>
      <c r="AU21" s="38" t="s">
        <v>181</v>
      </c>
      <c r="AV21" s="38">
        <v>2</v>
      </c>
      <c r="AW21" s="38" t="s">
        <v>181</v>
      </c>
      <c r="AX21" s="38" t="s">
        <v>181</v>
      </c>
      <c r="AY21" s="38">
        <v>1.5714285714285714</v>
      </c>
      <c r="AZ21" s="38" t="s">
        <v>181</v>
      </c>
      <c r="BA21" s="38">
        <v>3</v>
      </c>
      <c r="BB21" s="38" t="s">
        <v>181</v>
      </c>
      <c r="BC21" s="38">
        <v>3</v>
      </c>
      <c r="BD21" s="38" t="s">
        <v>181</v>
      </c>
      <c r="BE21" s="38">
        <v>3</v>
      </c>
      <c r="BF21" s="38">
        <v>3</v>
      </c>
      <c r="BG21" s="38" t="s">
        <v>181</v>
      </c>
      <c r="BH21" s="38">
        <v>2</v>
      </c>
      <c r="BI21" s="38" t="s">
        <v>181</v>
      </c>
      <c r="BJ21" s="38" t="s">
        <v>181</v>
      </c>
      <c r="BK21" s="38" t="s">
        <v>181</v>
      </c>
      <c r="BL21" s="38" t="s">
        <v>181</v>
      </c>
      <c r="BM21" s="38" t="s">
        <v>181</v>
      </c>
      <c r="BN21" s="38" t="s">
        <v>181</v>
      </c>
      <c r="BO21" s="38" t="s">
        <v>181</v>
      </c>
      <c r="BP21" s="38">
        <v>0</v>
      </c>
      <c r="BQ21" s="38">
        <v>0</v>
      </c>
      <c r="BR21" s="38">
        <v>1</v>
      </c>
      <c r="BS21" s="38" t="s">
        <v>181</v>
      </c>
      <c r="BT21" s="38" t="s">
        <v>181</v>
      </c>
      <c r="BU21" s="38">
        <v>1</v>
      </c>
      <c r="BV21" s="38" t="s">
        <v>181</v>
      </c>
      <c r="BW21" s="38" t="s">
        <v>181</v>
      </c>
      <c r="BX21" s="38">
        <v>1.4629629629629628</v>
      </c>
      <c r="BY21" s="38">
        <v>0</v>
      </c>
      <c r="BZ21" s="38">
        <v>0</v>
      </c>
      <c r="CA21" s="38" t="s">
        <v>181</v>
      </c>
      <c r="CB21" s="38" t="s">
        <v>181</v>
      </c>
      <c r="CC21" s="38" t="s">
        <v>181</v>
      </c>
      <c r="CD21" s="38">
        <v>0</v>
      </c>
      <c r="CE21" s="38">
        <v>8.3657738095238088</v>
      </c>
      <c r="CF21" s="50">
        <v>1.4629629629629628</v>
      </c>
      <c r="CG21" s="38">
        <v>9.8287367724867707</v>
      </c>
    </row>
    <row r="22" spans="1:85" s="2" customFormat="1" ht="55.2" x14ac:dyDescent="0.3">
      <c r="A22" s="12" t="str">
        <f>VLOOKUP($C22,[1]Results_Esp_vSep1!$A$2:$G$214,4,FALSE)</f>
        <v>Pistas de calles principales </v>
      </c>
      <c r="B22" s="12" t="str">
        <f>VLOOKUP($C22,[1]Results_Esp_vSep1!$A$2:$G$214,5,FALSE)</f>
        <v>Carretera general local / regional </v>
      </c>
      <c r="C22" s="13" t="s">
        <v>293</v>
      </c>
      <c r="D22" s="12" t="s">
        <v>294</v>
      </c>
      <c r="E22" s="12" t="s">
        <v>295</v>
      </c>
      <c r="F22" s="12">
        <v>88</v>
      </c>
      <c r="G22" s="12" t="s">
        <v>296</v>
      </c>
      <c r="H22" s="12" t="str">
        <f>VLOOKUP($C22,[1]Results_Esp_vSep1!$A$2:$G$214,7,FALSE)</f>
        <v>Bell Gardens </v>
      </c>
      <c r="I22" s="17" t="s">
        <v>181</v>
      </c>
      <c r="J22" s="17" t="s">
        <v>181</v>
      </c>
      <c r="K22" s="17">
        <v>0</v>
      </c>
      <c r="L22" s="38">
        <v>0</v>
      </c>
      <c r="M22" s="38" t="s">
        <v>181</v>
      </c>
      <c r="N22" s="38" t="s">
        <v>181</v>
      </c>
      <c r="O22" s="38">
        <v>0</v>
      </c>
      <c r="P22" s="38">
        <v>3</v>
      </c>
      <c r="Q22" s="38">
        <v>2</v>
      </c>
      <c r="R22" s="38">
        <v>1.4166666666666667</v>
      </c>
      <c r="S22" s="38" t="s">
        <v>181</v>
      </c>
      <c r="T22" s="38">
        <v>2</v>
      </c>
      <c r="U22" s="38">
        <v>2</v>
      </c>
      <c r="V22" s="38" t="s">
        <v>181</v>
      </c>
      <c r="W22" s="38">
        <v>2</v>
      </c>
      <c r="X22" s="38">
        <v>1</v>
      </c>
      <c r="Y22" s="38">
        <v>3</v>
      </c>
      <c r="Z22" s="38">
        <v>1.8571428571428572</v>
      </c>
      <c r="AA22" s="38" t="s">
        <v>182</v>
      </c>
      <c r="AB22" s="38">
        <v>3</v>
      </c>
      <c r="AC22" s="38">
        <v>1</v>
      </c>
      <c r="AD22" s="38">
        <v>2</v>
      </c>
      <c r="AE22" s="38">
        <v>1</v>
      </c>
      <c r="AF22" s="38">
        <v>0</v>
      </c>
      <c r="AG22" s="38">
        <v>2</v>
      </c>
      <c r="AH22" s="38">
        <v>1.3928571428571428</v>
      </c>
      <c r="AI22" s="38">
        <v>2</v>
      </c>
      <c r="AJ22" s="38" t="s">
        <v>181</v>
      </c>
      <c r="AK22" s="38">
        <v>0</v>
      </c>
      <c r="AL22" s="38">
        <v>0</v>
      </c>
      <c r="AM22" s="38">
        <v>0</v>
      </c>
      <c r="AN22" s="38" t="s">
        <v>181</v>
      </c>
      <c r="AO22" s="38">
        <v>0</v>
      </c>
      <c r="AP22" s="38">
        <v>2</v>
      </c>
      <c r="AQ22" s="38">
        <v>0.54166666666666663</v>
      </c>
      <c r="AR22" s="38">
        <v>3</v>
      </c>
      <c r="AS22" s="38" t="s">
        <v>181</v>
      </c>
      <c r="AT22" s="38">
        <v>1</v>
      </c>
      <c r="AU22" s="38" t="s">
        <v>181</v>
      </c>
      <c r="AV22" s="38">
        <v>3</v>
      </c>
      <c r="AW22" s="38" t="s">
        <v>181</v>
      </c>
      <c r="AX22" s="38" t="s">
        <v>181</v>
      </c>
      <c r="AY22" s="38">
        <v>2</v>
      </c>
      <c r="AZ22" s="38" t="s">
        <v>181</v>
      </c>
      <c r="BA22" s="38">
        <v>0</v>
      </c>
      <c r="BB22" s="38" t="s">
        <v>181</v>
      </c>
      <c r="BC22" s="38">
        <v>0</v>
      </c>
      <c r="BD22" s="38" t="s">
        <v>181</v>
      </c>
      <c r="BE22" s="38">
        <v>2</v>
      </c>
      <c r="BF22" s="38">
        <v>2</v>
      </c>
      <c r="BG22" s="38" t="s">
        <v>181</v>
      </c>
      <c r="BH22" s="38">
        <v>3</v>
      </c>
      <c r="BI22" s="38">
        <v>2</v>
      </c>
      <c r="BJ22" s="38">
        <v>1</v>
      </c>
      <c r="BK22" s="38">
        <v>2</v>
      </c>
      <c r="BL22" s="38" t="s">
        <v>181</v>
      </c>
      <c r="BM22" s="38" t="s">
        <v>181</v>
      </c>
      <c r="BN22" s="38" t="s">
        <v>181</v>
      </c>
      <c r="BO22" s="38">
        <v>0</v>
      </c>
      <c r="BP22" s="38">
        <v>1</v>
      </c>
      <c r="BQ22" s="38">
        <v>2</v>
      </c>
      <c r="BR22" s="38">
        <v>1</v>
      </c>
      <c r="BS22" s="38">
        <v>0</v>
      </c>
      <c r="BT22" s="38" t="s">
        <v>181</v>
      </c>
      <c r="BU22" s="38">
        <v>1</v>
      </c>
      <c r="BV22" s="38" t="s">
        <v>181</v>
      </c>
      <c r="BW22" s="38" t="s">
        <v>181</v>
      </c>
      <c r="BX22" s="38">
        <v>1.0372023809523809</v>
      </c>
      <c r="BY22" s="38">
        <v>0</v>
      </c>
      <c r="BZ22" s="38">
        <v>0</v>
      </c>
      <c r="CA22" s="38" t="s">
        <v>181</v>
      </c>
      <c r="CB22" s="38" t="s">
        <v>181</v>
      </c>
      <c r="CC22" s="38">
        <v>0</v>
      </c>
      <c r="CD22" s="38">
        <v>0</v>
      </c>
      <c r="CE22" s="38">
        <v>7.208333333333333</v>
      </c>
      <c r="CF22" s="50">
        <v>1.0372023809523809</v>
      </c>
      <c r="CG22" s="38">
        <v>8.2455357142857135</v>
      </c>
    </row>
    <row r="23" spans="1:85" s="2" customFormat="1" ht="41.4" x14ac:dyDescent="0.3">
      <c r="A23" s="12" t="str">
        <f>VLOOKUP($C23,[1]Results_Esp_vSep1!$A$2:$G$214,4,FALSE)</f>
        <v>Pistas de calles principales </v>
      </c>
      <c r="B23" s="12" t="str">
        <f>VLOOKUP($C23,[1]Results_Esp_vSep1!$A$2:$G$214,5,FALSE)</f>
        <v>Coordinación de señales / TSM / ITS </v>
      </c>
      <c r="C23" s="13" t="s">
        <v>297</v>
      </c>
      <c r="D23" s="12" t="s">
        <v>298</v>
      </c>
      <c r="E23" s="12" t="s">
        <v>299</v>
      </c>
      <c r="F23" s="12">
        <v>60</v>
      </c>
      <c r="G23" s="12" t="s">
        <v>296</v>
      </c>
      <c r="H23" s="12" t="str">
        <f>VLOOKUP($C23,[1]Results_Esp_vSep1!$A$2:$G$214,7,FALSE)</f>
        <v>Bell Gardens </v>
      </c>
      <c r="I23" s="17">
        <v>1</v>
      </c>
      <c r="J23" s="17" t="s">
        <v>181</v>
      </c>
      <c r="K23" s="17">
        <v>0</v>
      </c>
      <c r="L23" s="38">
        <v>0.41666666666666669</v>
      </c>
      <c r="M23" s="38">
        <v>0</v>
      </c>
      <c r="N23" s="38" t="s">
        <v>181</v>
      </c>
      <c r="O23" s="38">
        <v>0</v>
      </c>
      <c r="P23" s="38" t="s">
        <v>182</v>
      </c>
      <c r="Q23" s="38" t="s">
        <v>182</v>
      </c>
      <c r="R23" s="38">
        <v>0</v>
      </c>
      <c r="S23" s="38" t="s">
        <v>181</v>
      </c>
      <c r="T23" s="38">
        <v>2</v>
      </c>
      <c r="U23" s="38">
        <v>2</v>
      </c>
      <c r="V23" s="38" t="s">
        <v>181</v>
      </c>
      <c r="W23" s="38">
        <v>2</v>
      </c>
      <c r="X23" s="38" t="s">
        <v>181</v>
      </c>
      <c r="Y23" s="38">
        <v>1</v>
      </c>
      <c r="Z23" s="38">
        <v>1.5625</v>
      </c>
      <c r="AA23" s="38" t="s">
        <v>182</v>
      </c>
      <c r="AB23" s="38" t="s">
        <v>182</v>
      </c>
      <c r="AC23" s="38" t="s">
        <v>181</v>
      </c>
      <c r="AD23" s="38" t="s">
        <v>182</v>
      </c>
      <c r="AE23" s="38">
        <v>1</v>
      </c>
      <c r="AF23" s="38">
        <v>0</v>
      </c>
      <c r="AG23" s="38">
        <v>2</v>
      </c>
      <c r="AH23" s="38">
        <v>0.8214285714285714</v>
      </c>
      <c r="AI23" s="38">
        <v>0</v>
      </c>
      <c r="AJ23" s="38">
        <v>1</v>
      </c>
      <c r="AK23" s="38" t="s">
        <v>181</v>
      </c>
      <c r="AL23" s="38" t="s">
        <v>181</v>
      </c>
      <c r="AM23" s="38">
        <v>0</v>
      </c>
      <c r="AN23" s="38" t="s">
        <v>181</v>
      </c>
      <c r="AO23" s="38" t="s">
        <v>181</v>
      </c>
      <c r="AP23" s="38">
        <v>0</v>
      </c>
      <c r="AQ23" s="38">
        <v>0.1953125</v>
      </c>
      <c r="AR23" s="38">
        <v>3</v>
      </c>
      <c r="AS23" s="38" t="s">
        <v>181</v>
      </c>
      <c r="AT23" s="38">
        <v>1</v>
      </c>
      <c r="AU23" s="38">
        <v>1</v>
      </c>
      <c r="AV23" s="38">
        <v>3</v>
      </c>
      <c r="AW23" s="38" t="s">
        <v>181</v>
      </c>
      <c r="AX23" s="38" t="s">
        <v>181</v>
      </c>
      <c r="AY23" s="38">
        <v>1.7857142857142856</v>
      </c>
      <c r="AZ23" s="38">
        <v>2</v>
      </c>
      <c r="BA23" s="38">
        <v>0</v>
      </c>
      <c r="BB23" s="38">
        <v>1</v>
      </c>
      <c r="BC23" s="38">
        <v>0</v>
      </c>
      <c r="BD23" s="38" t="s">
        <v>181</v>
      </c>
      <c r="BE23" s="38">
        <v>2</v>
      </c>
      <c r="BF23" s="38">
        <v>2</v>
      </c>
      <c r="BG23" s="38" t="s">
        <v>181</v>
      </c>
      <c r="BH23" s="38">
        <v>3</v>
      </c>
      <c r="BI23" s="38" t="s">
        <v>181</v>
      </c>
      <c r="BJ23" s="38" t="s">
        <v>181</v>
      </c>
      <c r="BK23" s="38">
        <v>2</v>
      </c>
      <c r="BL23" s="38" t="s">
        <v>181</v>
      </c>
      <c r="BM23" s="38" t="s">
        <v>181</v>
      </c>
      <c r="BN23" s="38" t="s">
        <v>181</v>
      </c>
      <c r="BO23" s="38" t="s">
        <v>181</v>
      </c>
      <c r="BP23" s="38">
        <v>0</v>
      </c>
      <c r="BQ23" s="38">
        <v>0</v>
      </c>
      <c r="BR23" s="38" t="s">
        <v>181</v>
      </c>
      <c r="BS23" s="38" t="s">
        <v>181</v>
      </c>
      <c r="BT23" s="38" t="s">
        <v>181</v>
      </c>
      <c r="BU23" s="38" t="s">
        <v>181</v>
      </c>
      <c r="BV23" s="38" t="s">
        <v>181</v>
      </c>
      <c r="BW23" s="38" t="s">
        <v>181</v>
      </c>
      <c r="BX23" s="38">
        <v>0.97499999999999987</v>
      </c>
      <c r="BY23" s="38">
        <v>0</v>
      </c>
      <c r="BZ23" s="38">
        <v>0</v>
      </c>
      <c r="CA23" s="38" t="s">
        <v>182</v>
      </c>
      <c r="CB23" s="38" t="s">
        <v>181</v>
      </c>
      <c r="CC23" s="38">
        <v>1</v>
      </c>
      <c r="CD23" s="38">
        <v>0.26666666666666666</v>
      </c>
      <c r="CE23" s="38">
        <v>4.7816220238095237</v>
      </c>
      <c r="CF23" s="50">
        <v>1.2416666666666665</v>
      </c>
      <c r="CG23" s="38">
        <v>6.02328869047619</v>
      </c>
    </row>
    <row r="24" spans="1:85" s="2" customFormat="1" ht="55.2" x14ac:dyDescent="0.3">
      <c r="A24" s="12" t="str">
        <f>VLOOKUP($C24,[1]Results_Esp_vSep1!$A$2:$G$214,4,FALSE)</f>
        <v>Pistas de calles principales </v>
      </c>
      <c r="B24" s="12" t="str">
        <f>VLOOKUP($C24,[1]Results_Esp_vSep1!$A$2:$G$214,5,FALSE)</f>
        <v>Coordinación de señales / TSM / ITS </v>
      </c>
      <c r="C24" s="13" t="s">
        <v>300</v>
      </c>
      <c r="D24" s="12" t="s">
        <v>301</v>
      </c>
      <c r="E24" s="12" t="s">
        <v>302</v>
      </c>
      <c r="F24" s="12">
        <v>61</v>
      </c>
      <c r="G24" s="12" t="s">
        <v>196</v>
      </c>
      <c r="H24" s="12" t="str">
        <f>VLOOKUP($C24,[1]Results_Esp_vSep1!$A$2:$G$214,7,FALSE)</f>
        <v>Commerce </v>
      </c>
      <c r="I24" s="17" t="s">
        <v>181</v>
      </c>
      <c r="J24" s="17" t="s">
        <v>181</v>
      </c>
      <c r="K24" s="17">
        <v>0</v>
      </c>
      <c r="L24" s="38">
        <v>0</v>
      </c>
      <c r="M24" s="38" t="s">
        <v>181</v>
      </c>
      <c r="N24" s="38" t="s">
        <v>181</v>
      </c>
      <c r="O24" s="38">
        <v>0</v>
      </c>
      <c r="P24" s="38">
        <v>1</v>
      </c>
      <c r="Q24" s="38" t="s">
        <v>182</v>
      </c>
      <c r="R24" s="38">
        <v>0.4</v>
      </c>
      <c r="S24" s="38" t="s">
        <v>181</v>
      </c>
      <c r="T24" s="38">
        <v>2</v>
      </c>
      <c r="U24" s="38">
        <v>2</v>
      </c>
      <c r="V24" s="38" t="s">
        <v>181</v>
      </c>
      <c r="W24" s="38">
        <v>2</v>
      </c>
      <c r="X24" s="38" t="s">
        <v>181</v>
      </c>
      <c r="Y24" s="38">
        <v>1</v>
      </c>
      <c r="Z24" s="38">
        <v>1.5625</v>
      </c>
      <c r="AA24" s="38" t="s">
        <v>182</v>
      </c>
      <c r="AB24" s="38" t="s">
        <v>182</v>
      </c>
      <c r="AC24" s="38" t="s">
        <v>181</v>
      </c>
      <c r="AD24" s="38" t="s">
        <v>182</v>
      </c>
      <c r="AE24" s="38">
        <v>1</v>
      </c>
      <c r="AF24" s="38">
        <v>0</v>
      </c>
      <c r="AG24" s="38">
        <v>2</v>
      </c>
      <c r="AH24" s="38">
        <v>0.8214285714285714</v>
      </c>
      <c r="AI24" s="38">
        <v>0</v>
      </c>
      <c r="AJ24" s="38" t="s">
        <v>181</v>
      </c>
      <c r="AK24" s="38" t="s">
        <v>181</v>
      </c>
      <c r="AL24" s="38" t="s">
        <v>181</v>
      </c>
      <c r="AM24" s="38">
        <v>0</v>
      </c>
      <c r="AN24" s="38" t="s">
        <v>181</v>
      </c>
      <c r="AO24" s="38" t="s">
        <v>181</v>
      </c>
      <c r="AP24" s="38">
        <v>0</v>
      </c>
      <c r="AQ24" s="38">
        <v>0</v>
      </c>
      <c r="AR24" s="38">
        <v>1</v>
      </c>
      <c r="AS24" s="38" t="s">
        <v>181</v>
      </c>
      <c r="AT24" s="38">
        <v>1</v>
      </c>
      <c r="AU24" s="38" t="s">
        <v>181</v>
      </c>
      <c r="AV24" s="38">
        <v>1</v>
      </c>
      <c r="AW24" s="38" t="s">
        <v>181</v>
      </c>
      <c r="AX24" s="38" t="s">
        <v>181</v>
      </c>
      <c r="AY24" s="38">
        <v>0.8571428571428571</v>
      </c>
      <c r="AZ24" s="38" t="s">
        <v>181</v>
      </c>
      <c r="BA24" s="38">
        <v>0</v>
      </c>
      <c r="BB24" s="38" t="s">
        <v>181</v>
      </c>
      <c r="BC24" s="38">
        <v>0</v>
      </c>
      <c r="BD24" s="38" t="s">
        <v>181</v>
      </c>
      <c r="BE24" s="38">
        <v>3</v>
      </c>
      <c r="BF24" s="38">
        <v>3</v>
      </c>
      <c r="BG24" s="38" t="s">
        <v>181</v>
      </c>
      <c r="BH24" s="38">
        <v>3</v>
      </c>
      <c r="BI24" s="38" t="s">
        <v>181</v>
      </c>
      <c r="BJ24" s="38" t="s">
        <v>181</v>
      </c>
      <c r="BK24" s="38">
        <v>3</v>
      </c>
      <c r="BL24" s="38" t="s">
        <v>181</v>
      </c>
      <c r="BM24" s="38" t="s">
        <v>181</v>
      </c>
      <c r="BN24" s="38" t="s">
        <v>181</v>
      </c>
      <c r="BO24" s="38" t="s">
        <v>181</v>
      </c>
      <c r="BP24" s="38">
        <v>0</v>
      </c>
      <c r="BQ24" s="38">
        <v>0</v>
      </c>
      <c r="BR24" s="38" t="s">
        <v>181</v>
      </c>
      <c r="BS24" s="38" t="s">
        <v>181</v>
      </c>
      <c r="BT24" s="38" t="s">
        <v>181</v>
      </c>
      <c r="BU24" s="38" t="s">
        <v>181</v>
      </c>
      <c r="BV24" s="38" t="s">
        <v>181</v>
      </c>
      <c r="BW24" s="38" t="s">
        <v>181</v>
      </c>
      <c r="BX24" s="38">
        <v>1.1875</v>
      </c>
      <c r="BY24" s="38">
        <v>0</v>
      </c>
      <c r="BZ24" s="38">
        <v>0</v>
      </c>
      <c r="CA24" s="38" t="s">
        <v>182</v>
      </c>
      <c r="CB24" s="38" t="s">
        <v>181</v>
      </c>
      <c r="CC24" s="38">
        <v>2</v>
      </c>
      <c r="CD24" s="38">
        <v>0.53333333333333333</v>
      </c>
      <c r="CE24" s="38">
        <v>3.6410714285714287</v>
      </c>
      <c r="CF24" s="50">
        <v>1.7208333333333332</v>
      </c>
      <c r="CG24" s="38">
        <v>5.3619047619047624</v>
      </c>
    </row>
    <row r="25" spans="1:85" s="2" customFormat="1" ht="41.4" x14ac:dyDescent="0.3">
      <c r="A25" s="12" t="str">
        <f>VLOOKUP($C25,[1]Results_Esp_vSep1!$A$2:$G$214,4,FALSE)</f>
        <v>Pistas de calles principales </v>
      </c>
      <c r="B25" s="12" t="str">
        <f>VLOOKUP($C25,[1]Results_Esp_vSep1!$A$2:$G$214,5,FALSE)</f>
        <v>Coordinación de señales / TSM / ITS </v>
      </c>
      <c r="C25" s="13" t="s">
        <v>303</v>
      </c>
      <c r="D25" s="12" t="s">
        <v>304</v>
      </c>
      <c r="E25" s="12" t="s">
        <v>305</v>
      </c>
      <c r="F25" s="12">
        <v>62</v>
      </c>
      <c r="G25" s="12" t="s">
        <v>306</v>
      </c>
      <c r="H25" s="12" t="str">
        <f>VLOOKUP($C25,[1]Results_Esp_vSep1!$A$2:$G$214,7,FALSE)</f>
        <v>Commerce </v>
      </c>
      <c r="I25" s="17">
        <v>1</v>
      </c>
      <c r="J25" s="17" t="s">
        <v>181</v>
      </c>
      <c r="K25" s="17">
        <v>0</v>
      </c>
      <c r="L25" s="38">
        <v>0.41666666666666669</v>
      </c>
      <c r="M25" s="38">
        <v>0</v>
      </c>
      <c r="N25" s="38" t="s">
        <v>181</v>
      </c>
      <c r="O25" s="38">
        <v>0</v>
      </c>
      <c r="P25" s="38">
        <v>1</v>
      </c>
      <c r="Q25" s="38" t="s">
        <v>182</v>
      </c>
      <c r="R25" s="38">
        <v>0.26666666666666666</v>
      </c>
      <c r="S25" s="38">
        <v>1</v>
      </c>
      <c r="T25" s="38">
        <v>1</v>
      </c>
      <c r="U25" s="38">
        <v>1</v>
      </c>
      <c r="V25" s="38" t="s">
        <v>181</v>
      </c>
      <c r="W25" s="38">
        <v>3</v>
      </c>
      <c r="X25" s="38" t="s">
        <v>181</v>
      </c>
      <c r="Y25" s="38">
        <v>1</v>
      </c>
      <c r="Z25" s="38">
        <v>1.2999999999999998</v>
      </c>
      <c r="AA25" s="38" t="s">
        <v>182</v>
      </c>
      <c r="AB25" s="38" t="s">
        <v>182</v>
      </c>
      <c r="AC25" s="38" t="s">
        <v>181</v>
      </c>
      <c r="AD25" s="38" t="s">
        <v>182</v>
      </c>
      <c r="AE25" s="38">
        <v>1</v>
      </c>
      <c r="AF25" s="38">
        <v>0</v>
      </c>
      <c r="AG25" s="38" t="s">
        <v>181</v>
      </c>
      <c r="AH25" s="38">
        <v>0.39285714285714285</v>
      </c>
      <c r="AI25" s="38">
        <v>0</v>
      </c>
      <c r="AJ25" s="38">
        <v>1</v>
      </c>
      <c r="AK25" s="38" t="s">
        <v>181</v>
      </c>
      <c r="AL25" s="38" t="s">
        <v>181</v>
      </c>
      <c r="AM25" s="38">
        <v>0</v>
      </c>
      <c r="AN25" s="38" t="s">
        <v>181</v>
      </c>
      <c r="AO25" s="38">
        <v>0</v>
      </c>
      <c r="AP25" s="38">
        <v>0</v>
      </c>
      <c r="AQ25" s="38">
        <v>0.15625000000000003</v>
      </c>
      <c r="AR25" s="38">
        <v>3</v>
      </c>
      <c r="AS25" s="38" t="s">
        <v>181</v>
      </c>
      <c r="AT25" s="38">
        <v>1</v>
      </c>
      <c r="AU25" s="38" t="s">
        <v>181</v>
      </c>
      <c r="AV25" s="38">
        <v>1</v>
      </c>
      <c r="AW25" s="38" t="s">
        <v>181</v>
      </c>
      <c r="AX25" s="38" t="s">
        <v>181</v>
      </c>
      <c r="AY25" s="38">
        <v>1.4285714285714286</v>
      </c>
      <c r="AZ25" s="38">
        <v>2</v>
      </c>
      <c r="BA25" s="38">
        <v>0</v>
      </c>
      <c r="BB25" s="38">
        <v>1</v>
      </c>
      <c r="BC25" s="38">
        <v>0</v>
      </c>
      <c r="BD25" s="38">
        <v>2</v>
      </c>
      <c r="BE25" s="38">
        <v>3</v>
      </c>
      <c r="BF25" s="38">
        <v>3</v>
      </c>
      <c r="BG25" s="38" t="s">
        <v>181</v>
      </c>
      <c r="BH25" s="38">
        <v>3</v>
      </c>
      <c r="BI25" s="38" t="s">
        <v>181</v>
      </c>
      <c r="BJ25" s="38">
        <v>1</v>
      </c>
      <c r="BK25" s="38">
        <v>3</v>
      </c>
      <c r="BL25" s="38" t="s">
        <v>181</v>
      </c>
      <c r="BM25" s="38" t="s">
        <v>181</v>
      </c>
      <c r="BN25" s="38" t="s">
        <v>181</v>
      </c>
      <c r="BO25" s="38" t="s">
        <v>181</v>
      </c>
      <c r="BP25" s="38">
        <v>0</v>
      </c>
      <c r="BQ25" s="38">
        <v>0</v>
      </c>
      <c r="BR25" s="38" t="s">
        <v>181</v>
      </c>
      <c r="BS25" s="38" t="s">
        <v>181</v>
      </c>
      <c r="BT25" s="38" t="s">
        <v>181</v>
      </c>
      <c r="BU25" s="38" t="s">
        <v>181</v>
      </c>
      <c r="BV25" s="38" t="s">
        <v>181</v>
      </c>
      <c r="BW25" s="38" t="s">
        <v>181</v>
      </c>
      <c r="BX25" s="38">
        <v>1.25</v>
      </c>
      <c r="BY25" s="38">
        <v>0</v>
      </c>
      <c r="BZ25" s="38">
        <v>0</v>
      </c>
      <c r="CA25" s="38" t="s">
        <v>182</v>
      </c>
      <c r="CB25" s="38" t="s">
        <v>181</v>
      </c>
      <c r="CC25" s="38">
        <v>2</v>
      </c>
      <c r="CD25" s="38">
        <v>0.53333333333333333</v>
      </c>
      <c r="CE25" s="38">
        <v>3.9610119047619046</v>
      </c>
      <c r="CF25" s="50">
        <v>1.7833333333333332</v>
      </c>
      <c r="CG25" s="38">
        <v>5.7443452380952378</v>
      </c>
    </row>
    <row r="26" spans="1:85" s="2" customFormat="1" ht="41.4" x14ac:dyDescent="0.3">
      <c r="A26" s="12" t="str">
        <f>VLOOKUP($C26,[1]Results_Esp_vSep1!$A$2:$G$214,4,FALSE)</f>
        <v>Pistas de calles principales </v>
      </c>
      <c r="B26" s="12" t="str">
        <f>VLOOKUP($C26,[1]Results_Esp_vSep1!$A$2:$G$214,5,FALSE)</f>
        <v>Carretera general local / regional </v>
      </c>
      <c r="C26" s="13" t="s">
        <v>307</v>
      </c>
      <c r="D26" s="12" t="s">
        <v>308</v>
      </c>
      <c r="E26" s="12" t="s">
        <v>309</v>
      </c>
      <c r="F26" s="12">
        <v>89</v>
      </c>
      <c r="G26" s="12" t="s">
        <v>306</v>
      </c>
      <c r="H26" s="12" t="str">
        <f>VLOOKUP($C26,[1]Results_Esp_vSep1!$A$2:$G$214,7,FALSE)</f>
        <v>Commerce </v>
      </c>
      <c r="I26" s="17" t="s">
        <v>181</v>
      </c>
      <c r="J26" s="17" t="s">
        <v>181</v>
      </c>
      <c r="K26" s="17">
        <v>2</v>
      </c>
      <c r="L26" s="38">
        <v>1.6666666666666667</v>
      </c>
      <c r="M26" s="38" t="s">
        <v>181</v>
      </c>
      <c r="N26" s="38" t="s">
        <v>181</v>
      </c>
      <c r="O26" s="38">
        <v>2</v>
      </c>
      <c r="P26" s="38">
        <v>1</v>
      </c>
      <c r="Q26" s="38">
        <v>2</v>
      </c>
      <c r="R26" s="38">
        <v>1.5</v>
      </c>
      <c r="S26" s="38">
        <v>2</v>
      </c>
      <c r="T26" s="38" t="s">
        <v>181</v>
      </c>
      <c r="U26" s="38" t="s">
        <v>181</v>
      </c>
      <c r="V26" s="38">
        <v>1</v>
      </c>
      <c r="W26" s="38">
        <v>1</v>
      </c>
      <c r="X26" s="38">
        <v>1</v>
      </c>
      <c r="Y26" s="38">
        <v>1</v>
      </c>
      <c r="Z26" s="38">
        <v>1.1142857142857141</v>
      </c>
      <c r="AA26" s="38" t="s">
        <v>182</v>
      </c>
      <c r="AB26" s="38">
        <v>3</v>
      </c>
      <c r="AC26" s="38">
        <v>1</v>
      </c>
      <c r="AD26" s="38">
        <v>2</v>
      </c>
      <c r="AE26" s="38">
        <v>1</v>
      </c>
      <c r="AF26" s="38">
        <v>2</v>
      </c>
      <c r="AG26" s="38">
        <v>3</v>
      </c>
      <c r="AH26" s="38">
        <v>1.9285714285714286</v>
      </c>
      <c r="AI26" s="38">
        <v>1</v>
      </c>
      <c r="AJ26" s="38" t="s">
        <v>181</v>
      </c>
      <c r="AK26" s="38">
        <v>0</v>
      </c>
      <c r="AL26" s="38" t="s">
        <v>181</v>
      </c>
      <c r="AM26" s="38">
        <v>1</v>
      </c>
      <c r="AN26" s="38" t="s">
        <v>181</v>
      </c>
      <c r="AO26" s="38" t="s">
        <v>181</v>
      </c>
      <c r="AP26" s="38">
        <v>1</v>
      </c>
      <c r="AQ26" s="38">
        <v>0.6328125</v>
      </c>
      <c r="AR26" s="38">
        <v>1</v>
      </c>
      <c r="AS26" s="38">
        <v>2</v>
      </c>
      <c r="AT26" s="38">
        <v>1</v>
      </c>
      <c r="AU26" s="38" t="s">
        <v>181</v>
      </c>
      <c r="AV26" s="38">
        <v>2</v>
      </c>
      <c r="AW26" s="38">
        <v>1</v>
      </c>
      <c r="AX26" s="38">
        <v>1</v>
      </c>
      <c r="AY26" s="38">
        <v>1.2857142857142856</v>
      </c>
      <c r="AZ26" s="38" t="s">
        <v>181</v>
      </c>
      <c r="BA26" s="38">
        <v>3</v>
      </c>
      <c r="BB26" s="38" t="s">
        <v>181</v>
      </c>
      <c r="BC26" s="38">
        <v>3</v>
      </c>
      <c r="BD26" s="38">
        <v>3</v>
      </c>
      <c r="BE26" s="38" t="s">
        <v>181</v>
      </c>
      <c r="BF26" s="38" t="s">
        <v>181</v>
      </c>
      <c r="BG26" s="38">
        <v>2</v>
      </c>
      <c r="BH26" s="38">
        <v>2</v>
      </c>
      <c r="BI26" s="38">
        <v>2</v>
      </c>
      <c r="BJ26" s="38" t="s">
        <v>181</v>
      </c>
      <c r="BK26" s="38">
        <v>2</v>
      </c>
      <c r="BL26" s="38">
        <v>2</v>
      </c>
      <c r="BM26" s="38">
        <v>2</v>
      </c>
      <c r="BN26" s="38" t="s">
        <v>181</v>
      </c>
      <c r="BO26" s="38">
        <v>2</v>
      </c>
      <c r="BP26" s="38">
        <v>2</v>
      </c>
      <c r="BQ26" s="38">
        <v>2</v>
      </c>
      <c r="BR26" s="38">
        <v>1</v>
      </c>
      <c r="BS26" s="38">
        <v>0</v>
      </c>
      <c r="BT26" s="38" t="s">
        <v>181</v>
      </c>
      <c r="BU26" s="38">
        <v>1</v>
      </c>
      <c r="BV26" s="38" t="s">
        <v>181</v>
      </c>
      <c r="BW26" s="38" t="s">
        <v>181</v>
      </c>
      <c r="BX26" s="38">
        <v>1.7319444444444443</v>
      </c>
      <c r="BY26" s="38">
        <v>0</v>
      </c>
      <c r="BZ26" s="38">
        <v>1</v>
      </c>
      <c r="CA26" s="38">
        <v>0</v>
      </c>
      <c r="CB26" s="38">
        <v>1</v>
      </c>
      <c r="CC26" s="38" t="s">
        <v>181</v>
      </c>
      <c r="CD26" s="38">
        <v>0.42499999999999999</v>
      </c>
      <c r="CE26" s="38">
        <v>8.1280505952380953</v>
      </c>
      <c r="CF26" s="50">
        <v>2.1569444444444441</v>
      </c>
      <c r="CG26" s="38">
        <v>10.284995039682538</v>
      </c>
    </row>
    <row r="27" spans="1:85" s="2" customFormat="1" ht="41.4" x14ac:dyDescent="0.3">
      <c r="A27" s="12" t="str">
        <f>VLOOKUP($C27,[1]Results_Esp_vSep1!$A$2:$G$214,4,FALSE)</f>
        <v>Pistas de calles principales </v>
      </c>
      <c r="B27" s="12" t="str">
        <f>VLOOKUP($C27,[1]Results_Esp_vSep1!$A$2:$G$214,5,FALSE)</f>
        <v>Coordinación de señales / TSM / ITS </v>
      </c>
      <c r="C27" s="13" t="s">
        <v>310</v>
      </c>
      <c r="D27" s="12" t="s">
        <v>311</v>
      </c>
      <c r="E27" s="12" t="s">
        <v>312</v>
      </c>
      <c r="F27" s="12">
        <v>63</v>
      </c>
      <c r="G27" s="12" t="s">
        <v>196</v>
      </c>
      <c r="H27" s="12" t="str">
        <f>VLOOKUP($C27,[1]Results_Esp_vSep1!$A$2:$G$214,7,FALSE)</f>
        <v>Commerce </v>
      </c>
      <c r="I27" s="17">
        <v>1</v>
      </c>
      <c r="J27" s="17" t="s">
        <v>181</v>
      </c>
      <c r="K27" s="17">
        <v>0</v>
      </c>
      <c r="L27" s="38">
        <v>0.41666666666666669</v>
      </c>
      <c r="M27" s="38">
        <v>0</v>
      </c>
      <c r="N27" s="38" t="s">
        <v>181</v>
      </c>
      <c r="O27" s="38">
        <v>0</v>
      </c>
      <c r="P27" s="38">
        <v>1</v>
      </c>
      <c r="Q27" s="38" t="s">
        <v>182</v>
      </c>
      <c r="R27" s="38">
        <v>0.26666666666666666</v>
      </c>
      <c r="S27" s="38" t="s">
        <v>181</v>
      </c>
      <c r="T27" s="38">
        <v>1</v>
      </c>
      <c r="U27" s="38">
        <v>1</v>
      </c>
      <c r="V27" s="38" t="s">
        <v>181</v>
      </c>
      <c r="W27" s="38">
        <v>2</v>
      </c>
      <c r="X27" s="38" t="s">
        <v>181</v>
      </c>
      <c r="Y27" s="38">
        <v>1</v>
      </c>
      <c r="Z27" s="38">
        <v>1.1160714285714286</v>
      </c>
      <c r="AA27" s="38" t="s">
        <v>182</v>
      </c>
      <c r="AB27" s="38" t="s">
        <v>182</v>
      </c>
      <c r="AC27" s="38" t="s">
        <v>181</v>
      </c>
      <c r="AD27" s="38" t="s">
        <v>182</v>
      </c>
      <c r="AE27" s="38">
        <v>1</v>
      </c>
      <c r="AF27" s="38">
        <v>0</v>
      </c>
      <c r="AG27" s="38">
        <v>2</v>
      </c>
      <c r="AH27" s="38">
        <v>0.8214285714285714</v>
      </c>
      <c r="AI27" s="38">
        <v>0</v>
      </c>
      <c r="AJ27" s="38">
        <v>1</v>
      </c>
      <c r="AK27" s="38" t="s">
        <v>181</v>
      </c>
      <c r="AL27" s="38" t="s">
        <v>181</v>
      </c>
      <c r="AM27" s="38">
        <v>0</v>
      </c>
      <c r="AN27" s="38" t="s">
        <v>181</v>
      </c>
      <c r="AO27" s="38" t="s">
        <v>181</v>
      </c>
      <c r="AP27" s="38">
        <v>0</v>
      </c>
      <c r="AQ27" s="38">
        <v>0.1953125</v>
      </c>
      <c r="AR27" s="38">
        <v>3</v>
      </c>
      <c r="AS27" s="38" t="s">
        <v>181</v>
      </c>
      <c r="AT27" s="38">
        <v>1</v>
      </c>
      <c r="AU27" s="38" t="s">
        <v>181</v>
      </c>
      <c r="AV27" s="38">
        <v>1</v>
      </c>
      <c r="AW27" s="38" t="s">
        <v>181</v>
      </c>
      <c r="AX27" s="38" t="s">
        <v>181</v>
      </c>
      <c r="AY27" s="38">
        <v>1.4285714285714286</v>
      </c>
      <c r="AZ27" s="38">
        <v>2</v>
      </c>
      <c r="BA27" s="38">
        <v>0</v>
      </c>
      <c r="BB27" s="38">
        <v>1</v>
      </c>
      <c r="BC27" s="38">
        <v>0</v>
      </c>
      <c r="BD27" s="38" t="s">
        <v>181</v>
      </c>
      <c r="BE27" s="38">
        <v>3</v>
      </c>
      <c r="BF27" s="38">
        <v>3</v>
      </c>
      <c r="BG27" s="38" t="s">
        <v>181</v>
      </c>
      <c r="BH27" s="38">
        <v>3</v>
      </c>
      <c r="BI27" s="38" t="s">
        <v>181</v>
      </c>
      <c r="BJ27" s="38" t="s">
        <v>181</v>
      </c>
      <c r="BK27" s="38">
        <v>3</v>
      </c>
      <c r="BL27" s="38" t="s">
        <v>181</v>
      </c>
      <c r="BM27" s="38" t="s">
        <v>181</v>
      </c>
      <c r="BN27" s="38" t="s">
        <v>181</v>
      </c>
      <c r="BO27" s="38" t="s">
        <v>181</v>
      </c>
      <c r="BP27" s="38">
        <v>0</v>
      </c>
      <c r="BQ27" s="38">
        <v>0</v>
      </c>
      <c r="BR27" s="38" t="s">
        <v>181</v>
      </c>
      <c r="BS27" s="38" t="s">
        <v>181</v>
      </c>
      <c r="BT27" s="38" t="s">
        <v>181</v>
      </c>
      <c r="BU27" s="38" t="s">
        <v>181</v>
      </c>
      <c r="BV27" s="38" t="s">
        <v>181</v>
      </c>
      <c r="BW27" s="38" t="s">
        <v>181</v>
      </c>
      <c r="BX27" s="38">
        <v>1.21875</v>
      </c>
      <c r="BY27" s="38">
        <v>0</v>
      </c>
      <c r="BZ27" s="38">
        <v>0</v>
      </c>
      <c r="CA27" s="38" t="s">
        <v>182</v>
      </c>
      <c r="CB27" s="38" t="s">
        <v>181</v>
      </c>
      <c r="CC27" s="38">
        <v>2</v>
      </c>
      <c r="CD27" s="38">
        <v>0.53333333333333333</v>
      </c>
      <c r="CE27" s="38">
        <v>4.2447172619047624</v>
      </c>
      <c r="CF27" s="50">
        <v>1.7520833333333332</v>
      </c>
      <c r="CG27" s="38">
        <v>5.9968005952380956</v>
      </c>
    </row>
    <row r="28" spans="1:85" s="2" customFormat="1" ht="41.4" x14ac:dyDescent="0.3">
      <c r="A28" s="12" t="str">
        <f>VLOOKUP($C28,[1]Results_Esp_vSep1!$A$2:$G$214,4,FALSE)</f>
        <v>Pistas de calles principales </v>
      </c>
      <c r="B28" s="12" t="str">
        <f>VLOOKUP($C28,[1]Results_Esp_vSep1!$A$2:$G$214,5,FALSE)</f>
        <v>Coordinación de señales / TSM / ITS </v>
      </c>
      <c r="C28" s="13" t="s">
        <v>313</v>
      </c>
      <c r="D28" s="12" t="s">
        <v>314</v>
      </c>
      <c r="E28" s="12" t="s">
        <v>315</v>
      </c>
      <c r="F28" s="12">
        <v>64</v>
      </c>
      <c r="G28" s="12" t="s">
        <v>196</v>
      </c>
      <c r="H28" s="12" t="str">
        <f>VLOOKUP($C28,[1]Results_Esp_vSep1!$A$2:$G$214,7,FALSE)</f>
        <v>Commerce </v>
      </c>
      <c r="I28" s="17" t="s">
        <v>181</v>
      </c>
      <c r="J28" s="17" t="s">
        <v>181</v>
      </c>
      <c r="K28" s="17">
        <v>0</v>
      </c>
      <c r="L28" s="38">
        <v>0</v>
      </c>
      <c r="M28" s="38" t="s">
        <v>181</v>
      </c>
      <c r="N28" s="38" t="s">
        <v>181</v>
      </c>
      <c r="O28" s="38">
        <v>0</v>
      </c>
      <c r="P28" s="38" t="s">
        <v>182</v>
      </c>
      <c r="Q28" s="38" t="s">
        <v>182</v>
      </c>
      <c r="R28" s="38">
        <v>0</v>
      </c>
      <c r="S28" s="38" t="s">
        <v>181</v>
      </c>
      <c r="T28" s="38">
        <v>1</v>
      </c>
      <c r="U28" s="38">
        <v>1</v>
      </c>
      <c r="V28" s="38" t="s">
        <v>181</v>
      </c>
      <c r="W28" s="38">
        <v>2</v>
      </c>
      <c r="X28" s="38" t="s">
        <v>181</v>
      </c>
      <c r="Y28" s="38" t="s">
        <v>182</v>
      </c>
      <c r="Z28" s="38">
        <v>1.1428571428571428</v>
      </c>
      <c r="AA28" s="38" t="s">
        <v>182</v>
      </c>
      <c r="AB28" s="38" t="s">
        <v>182</v>
      </c>
      <c r="AC28" s="38">
        <v>1</v>
      </c>
      <c r="AD28" s="38" t="s">
        <v>182</v>
      </c>
      <c r="AE28" s="38">
        <v>1</v>
      </c>
      <c r="AF28" s="38" t="s">
        <v>182</v>
      </c>
      <c r="AG28" s="38" t="s">
        <v>181</v>
      </c>
      <c r="AH28" s="38">
        <v>0.8214285714285714</v>
      </c>
      <c r="AI28" s="38">
        <v>0</v>
      </c>
      <c r="AJ28" s="38" t="s">
        <v>181</v>
      </c>
      <c r="AK28" s="38" t="s">
        <v>181</v>
      </c>
      <c r="AL28" s="38" t="s">
        <v>181</v>
      </c>
      <c r="AM28" s="38">
        <v>0</v>
      </c>
      <c r="AN28" s="38" t="s">
        <v>181</v>
      </c>
      <c r="AO28" s="38" t="s">
        <v>181</v>
      </c>
      <c r="AP28" s="38" t="s">
        <v>182</v>
      </c>
      <c r="AQ28" s="38">
        <v>0</v>
      </c>
      <c r="AR28" s="38">
        <v>3</v>
      </c>
      <c r="AS28" s="38" t="s">
        <v>181</v>
      </c>
      <c r="AT28" s="38">
        <v>1</v>
      </c>
      <c r="AU28" s="38" t="s">
        <v>181</v>
      </c>
      <c r="AV28" s="38">
        <v>2</v>
      </c>
      <c r="AW28" s="38" t="s">
        <v>181</v>
      </c>
      <c r="AX28" s="38" t="s">
        <v>181</v>
      </c>
      <c r="AY28" s="38">
        <v>1.7142857142857142</v>
      </c>
      <c r="AZ28" s="38" t="s">
        <v>181</v>
      </c>
      <c r="BA28" s="38">
        <v>0</v>
      </c>
      <c r="BB28" s="38" t="s">
        <v>181</v>
      </c>
      <c r="BC28" s="38">
        <v>0</v>
      </c>
      <c r="BD28" s="38" t="s">
        <v>181</v>
      </c>
      <c r="BE28" s="38">
        <v>3</v>
      </c>
      <c r="BF28" s="38">
        <v>3</v>
      </c>
      <c r="BG28" s="38" t="s">
        <v>181</v>
      </c>
      <c r="BH28" s="38">
        <v>3</v>
      </c>
      <c r="BI28" s="38" t="s">
        <v>181</v>
      </c>
      <c r="BJ28" s="38" t="s">
        <v>181</v>
      </c>
      <c r="BK28" s="38">
        <v>3</v>
      </c>
      <c r="BL28" s="38" t="s">
        <v>181</v>
      </c>
      <c r="BM28" s="38" t="s">
        <v>181</v>
      </c>
      <c r="BN28" s="38" t="s">
        <v>181</v>
      </c>
      <c r="BO28" s="38" t="s">
        <v>181</v>
      </c>
      <c r="BP28" s="38" t="s">
        <v>182</v>
      </c>
      <c r="BQ28" s="38" t="s">
        <v>182</v>
      </c>
      <c r="BR28" s="38">
        <v>1</v>
      </c>
      <c r="BS28" s="38" t="s">
        <v>181</v>
      </c>
      <c r="BT28" s="38" t="s">
        <v>181</v>
      </c>
      <c r="BU28" s="38" t="s">
        <v>181</v>
      </c>
      <c r="BV28" s="38" t="s">
        <v>181</v>
      </c>
      <c r="BW28" s="38" t="s">
        <v>181</v>
      </c>
      <c r="BX28" s="38">
        <v>1.4895833333333333</v>
      </c>
      <c r="BY28" s="38">
        <v>0</v>
      </c>
      <c r="BZ28" s="38">
        <v>0</v>
      </c>
      <c r="CA28" s="38" t="s">
        <v>182</v>
      </c>
      <c r="CB28" s="38" t="s">
        <v>181</v>
      </c>
      <c r="CC28" s="38">
        <v>0</v>
      </c>
      <c r="CD28" s="38">
        <v>0</v>
      </c>
      <c r="CE28" s="38">
        <v>3.6785714285714284</v>
      </c>
      <c r="CF28" s="50">
        <v>1.4895833333333333</v>
      </c>
      <c r="CG28" s="38">
        <v>5.1681547619047619</v>
      </c>
    </row>
    <row r="29" spans="1:85" s="2" customFormat="1" ht="41.4" x14ac:dyDescent="0.3">
      <c r="A29" s="12" t="str">
        <f>VLOOKUP($C29,[1]Results_Esp_vSep1!$A$2:$G$214,4,FALSE)</f>
        <v>Pistas de calles principales </v>
      </c>
      <c r="B29" s="12" t="str">
        <f>VLOOKUP($C29,[1]Results_Esp_vSep1!$A$2:$G$214,5,FALSE)</f>
        <v>Carretera general local / regional </v>
      </c>
      <c r="C29" s="13" t="s">
        <v>316</v>
      </c>
      <c r="D29" s="12" t="s">
        <v>317</v>
      </c>
      <c r="E29" s="12" t="s">
        <v>318</v>
      </c>
      <c r="F29" s="12">
        <v>90</v>
      </c>
      <c r="G29" s="12" t="s">
        <v>198</v>
      </c>
      <c r="H29" s="12" t="str">
        <f>VLOOKUP($C29,[1]Results_Esp_vSep1!$A$2:$G$214,7,FALSE)</f>
        <v>Commerce </v>
      </c>
      <c r="I29" s="17" t="s">
        <v>181</v>
      </c>
      <c r="J29" s="17" t="s">
        <v>181</v>
      </c>
      <c r="K29" s="17">
        <v>1</v>
      </c>
      <c r="L29" s="38">
        <v>0.83333333333333337</v>
      </c>
      <c r="M29" s="38" t="s">
        <v>181</v>
      </c>
      <c r="N29" s="38" t="s">
        <v>181</v>
      </c>
      <c r="O29" s="38">
        <v>1</v>
      </c>
      <c r="P29" s="38">
        <v>0</v>
      </c>
      <c r="Q29" s="38">
        <v>0</v>
      </c>
      <c r="R29" s="38">
        <v>0.26666666666666666</v>
      </c>
      <c r="S29" s="38">
        <v>1</v>
      </c>
      <c r="T29" s="38">
        <v>2</v>
      </c>
      <c r="U29" s="38">
        <v>2</v>
      </c>
      <c r="V29" s="38">
        <v>1</v>
      </c>
      <c r="W29" s="38">
        <v>2</v>
      </c>
      <c r="X29" s="38">
        <v>3</v>
      </c>
      <c r="Y29" s="38">
        <v>1</v>
      </c>
      <c r="Z29" s="38">
        <v>1.7142857142857142</v>
      </c>
      <c r="AA29" s="38" t="s">
        <v>182</v>
      </c>
      <c r="AB29" s="38" t="s">
        <v>182</v>
      </c>
      <c r="AC29" s="38">
        <v>1</v>
      </c>
      <c r="AD29" s="38" t="s">
        <v>182</v>
      </c>
      <c r="AE29" s="38">
        <v>1</v>
      </c>
      <c r="AF29" s="38">
        <v>0</v>
      </c>
      <c r="AG29" s="38">
        <v>0</v>
      </c>
      <c r="AH29" s="38">
        <v>0.4107142857142857</v>
      </c>
      <c r="AI29" s="38">
        <v>0</v>
      </c>
      <c r="AJ29" s="38" t="s">
        <v>181</v>
      </c>
      <c r="AK29" s="38">
        <v>0</v>
      </c>
      <c r="AL29" s="38">
        <v>0</v>
      </c>
      <c r="AM29" s="38">
        <v>0</v>
      </c>
      <c r="AN29" s="38" t="s">
        <v>181</v>
      </c>
      <c r="AO29" s="38">
        <v>0</v>
      </c>
      <c r="AP29" s="38">
        <v>0</v>
      </c>
      <c r="AQ29" s="38">
        <v>0</v>
      </c>
      <c r="AR29" s="38">
        <v>2</v>
      </c>
      <c r="AS29" s="38">
        <v>3</v>
      </c>
      <c r="AT29" s="38">
        <v>1</v>
      </c>
      <c r="AU29" s="38" t="s">
        <v>181</v>
      </c>
      <c r="AV29" s="38">
        <v>3</v>
      </c>
      <c r="AW29" s="38">
        <v>0</v>
      </c>
      <c r="AX29" s="38">
        <v>0</v>
      </c>
      <c r="AY29" s="38">
        <v>1.3392857142857142</v>
      </c>
      <c r="AZ29" s="38" t="s">
        <v>181</v>
      </c>
      <c r="BA29" s="38">
        <v>2</v>
      </c>
      <c r="BB29" s="38" t="s">
        <v>181</v>
      </c>
      <c r="BC29" s="38">
        <v>2</v>
      </c>
      <c r="BD29" s="38">
        <v>2</v>
      </c>
      <c r="BE29" s="38">
        <v>3</v>
      </c>
      <c r="BF29" s="38">
        <v>3</v>
      </c>
      <c r="BG29" s="38">
        <v>2</v>
      </c>
      <c r="BH29" s="38">
        <v>3</v>
      </c>
      <c r="BI29" s="38">
        <v>3</v>
      </c>
      <c r="BJ29" s="38">
        <v>0</v>
      </c>
      <c r="BK29" s="38">
        <v>3</v>
      </c>
      <c r="BL29" s="38">
        <v>0</v>
      </c>
      <c r="BM29" s="38">
        <v>0</v>
      </c>
      <c r="BN29" s="38" t="s">
        <v>181</v>
      </c>
      <c r="BO29" s="38" t="s">
        <v>181</v>
      </c>
      <c r="BP29" s="38">
        <v>0</v>
      </c>
      <c r="BQ29" s="38">
        <v>0</v>
      </c>
      <c r="BR29" s="38">
        <v>1</v>
      </c>
      <c r="BS29" s="38">
        <v>0</v>
      </c>
      <c r="BT29" s="38" t="s">
        <v>181</v>
      </c>
      <c r="BU29" s="38">
        <v>1</v>
      </c>
      <c r="BV29" s="38" t="s">
        <v>181</v>
      </c>
      <c r="BW29" s="38" t="s">
        <v>181</v>
      </c>
      <c r="BX29" s="38">
        <v>1.2714460784313726</v>
      </c>
      <c r="BY29" s="38">
        <v>0</v>
      </c>
      <c r="BZ29" s="38">
        <v>1</v>
      </c>
      <c r="CA29" s="38">
        <v>0</v>
      </c>
      <c r="CB29" s="38">
        <v>0</v>
      </c>
      <c r="CC29" s="38">
        <v>1</v>
      </c>
      <c r="CD29" s="38">
        <v>0.34000000000000008</v>
      </c>
      <c r="CE29" s="38">
        <v>4.5642857142857141</v>
      </c>
      <c r="CF29" s="50">
        <v>1.6114460784313727</v>
      </c>
      <c r="CG29" s="38">
        <v>6.1757317927170865</v>
      </c>
    </row>
    <row r="30" spans="1:85" s="2" customFormat="1" ht="41.4" x14ac:dyDescent="0.3">
      <c r="A30" s="12" t="str">
        <f>VLOOKUP($C30,[1]Results_Esp_vSep1!$A$2:$G$214,4,FALSE)</f>
        <v>Pistas de calles principales </v>
      </c>
      <c r="B30" s="12" t="str">
        <f>VLOOKUP($C30,[1]Results_Esp_vSep1!$A$2:$G$214,5,FALSE)</f>
        <v>Carretera general local / regional </v>
      </c>
      <c r="C30" s="13" t="s">
        <v>319</v>
      </c>
      <c r="D30" s="12" t="s">
        <v>320</v>
      </c>
      <c r="E30" s="12" t="s">
        <v>321</v>
      </c>
      <c r="F30" s="12">
        <v>91</v>
      </c>
      <c r="G30" s="12" t="s">
        <v>322</v>
      </c>
      <c r="H30" s="12" t="str">
        <f>VLOOKUP($C30,[1]Results_Esp_vSep1!$A$2:$G$214,7,FALSE)</f>
        <v>Downey </v>
      </c>
      <c r="I30" s="17" t="s">
        <v>181</v>
      </c>
      <c r="J30" s="17" t="s">
        <v>181</v>
      </c>
      <c r="K30" s="17">
        <v>3</v>
      </c>
      <c r="L30" s="38">
        <v>2.5</v>
      </c>
      <c r="M30" s="38" t="s">
        <v>181</v>
      </c>
      <c r="N30" s="38" t="s">
        <v>181</v>
      </c>
      <c r="O30" s="38">
        <v>3</v>
      </c>
      <c r="P30" s="38">
        <v>1</v>
      </c>
      <c r="Q30" s="38" t="s">
        <v>181</v>
      </c>
      <c r="R30" s="38">
        <v>1.7</v>
      </c>
      <c r="S30" s="38" t="s">
        <v>181</v>
      </c>
      <c r="T30" s="38">
        <v>2</v>
      </c>
      <c r="U30" s="38" t="s">
        <v>181</v>
      </c>
      <c r="V30" s="38" t="s">
        <v>181</v>
      </c>
      <c r="W30" s="38">
        <v>1</v>
      </c>
      <c r="X30" s="38" t="s">
        <v>181</v>
      </c>
      <c r="Y30" s="38">
        <v>1</v>
      </c>
      <c r="Z30" s="38">
        <v>1.1428571428571428</v>
      </c>
      <c r="AA30" s="38" t="s">
        <v>182</v>
      </c>
      <c r="AB30" s="38" t="s">
        <v>182</v>
      </c>
      <c r="AC30" s="38">
        <v>1</v>
      </c>
      <c r="AD30" s="38" t="s">
        <v>182</v>
      </c>
      <c r="AE30" s="38" t="s">
        <v>181</v>
      </c>
      <c r="AF30" s="38" t="s">
        <v>182</v>
      </c>
      <c r="AG30" s="38">
        <v>3</v>
      </c>
      <c r="AH30" s="38">
        <v>1.6428571428571428</v>
      </c>
      <c r="AI30" s="38">
        <v>1</v>
      </c>
      <c r="AJ30" s="38" t="s">
        <v>181</v>
      </c>
      <c r="AK30" s="38" t="s">
        <v>181</v>
      </c>
      <c r="AL30" s="38" t="s">
        <v>181</v>
      </c>
      <c r="AM30" s="38" t="s">
        <v>181</v>
      </c>
      <c r="AN30" s="38" t="s">
        <v>181</v>
      </c>
      <c r="AO30" s="38" t="s">
        <v>181</v>
      </c>
      <c r="AP30" s="38" t="s">
        <v>181</v>
      </c>
      <c r="AQ30" s="38">
        <v>0.78125</v>
      </c>
      <c r="AR30" s="38" t="s">
        <v>181</v>
      </c>
      <c r="AS30" s="38" t="s">
        <v>181</v>
      </c>
      <c r="AT30" s="38" t="s">
        <v>181</v>
      </c>
      <c r="AU30" s="38" t="s">
        <v>181</v>
      </c>
      <c r="AV30" s="38">
        <v>2</v>
      </c>
      <c r="AW30" s="38" t="s">
        <v>181</v>
      </c>
      <c r="AX30" s="38" t="s">
        <v>181</v>
      </c>
      <c r="AY30" s="38">
        <v>1.5714285714285714</v>
      </c>
      <c r="AZ30" s="38" t="s">
        <v>181</v>
      </c>
      <c r="BA30" s="38">
        <v>1</v>
      </c>
      <c r="BB30" s="38" t="s">
        <v>181</v>
      </c>
      <c r="BC30" s="38">
        <v>1</v>
      </c>
      <c r="BD30" s="38" t="s">
        <v>181</v>
      </c>
      <c r="BE30" s="38">
        <v>0</v>
      </c>
      <c r="BF30" s="38">
        <v>1</v>
      </c>
      <c r="BG30" s="38" t="s">
        <v>181</v>
      </c>
      <c r="BH30" s="38">
        <v>0</v>
      </c>
      <c r="BI30" s="38" t="s">
        <v>181</v>
      </c>
      <c r="BJ30" s="38" t="s">
        <v>181</v>
      </c>
      <c r="BK30" s="38" t="s">
        <v>181</v>
      </c>
      <c r="BL30" s="38" t="s">
        <v>181</v>
      </c>
      <c r="BM30" s="38" t="s">
        <v>181</v>
      </c>
      <c r="BN30" s="38" t="s">
        <v>181</v>
      </c>
      <c r="BO30" s="38" t="s">
        <v>181</v>
      </c>
      <c r="BP30" s="38">
        <v>0</v>
      </c>
      <c r="BQ30" s="38">
        <v>0</v>
      </c>
      <c r="BR30" s="38">
        <v>1</v>
      </c>
      <c r="BS30" s="38" t="s">
        <v>181</v>
      </c>
      <c r="BT30" s="38" t="s">
        <v>181</v>
      </c>
      <c r="BU30" s="38">
        <v>1</v>
      </c>
      <c r="BV30" s="38" t="s">
        <v>181</v>
      </c>
      <c r="BW30" s="38" t="s">
        <v>181</v>
      </c>
      <c r="BX30" s="38">
        <v>0.44560185185185186</v>
      </c>
      <c r="BY30" s="38">
        <v>0</v>
      </c>
      <c r="BZ30" s="38">
        <v>0</v>
      </c>
      <c r="CA30" s="38" t="s">
        <v>181</v>
      </c>
      <c r="CB30" s="38" t="s">
        <v>181</v>
      </c>
      <c r="CC30" s="38" t="s">
        <v>181</v>
      </c>
      <c r="CD30" s="38">
        <v>0</v>
      </c>
      <c r="CE30" s="38">
        <v>9.3383928571428569</v>
      </c>
      <c r="CF30" s="50">
        <v>0.44560185185185186</v>
      </c>
      <c r="CG30" s="38">
        <v>9.7839947089947081</v>
      </c>
    </row>
    <row r="31" spans="1:85" s="2" customFormat="1" ht="41.4" x14ac:dyDescent="0.3">
      <c r="A31" s="12" t="str">
        <f>VLOOKUP($C31,[1]Results_Esp_vSep1!$A$2:$G$214,4,FALSE)</f>
        <v>Pistas de calles principales </v>
      </c>
      <c r="B31" s="12" t="str">
        <f>VLOOKUP($C31,[1]Results_Esp_vSep1!$A$2:$G$214,5,FALSE)</f>
        <v>Carretera general local / regional </v>
      </c>
      <c r="C31" s="13" t="s">
        <v>323</v>
      </c>
      <c r="D31" s="12" t="s">
        <v>324</v>
      </c>
      <c r="E31" s="12" t="s">
        <v>325</v>
      </c>
      <c r="F31" s="12">
        <v>92</v>
      </c>
      <c r="G31" s="12" t="s">
        <v>198</v>
      </c>
      <c r="H31" s="12" t="str">
        <f>VLOOKUP($C31,[1]Results_Esp_vSep1!$A$2:$G$214,7,FALSE)</f>
        <v>Downey </v>
      </c>
      <c r="I31" s="17" t="s">
        <v>181</v>
      </c>
      <c r="J31" s="17" t="s">
        <v>181</v>
      </c>
      <c r="K31" s="17">
        <v>0</v>
      </c>
      <c r="L31" s="38">
        <v>0</v>
      </c>
      <c r="M31" s="38" t="s">
        <v>181</v>
      </c>
      <c r="N31" s="38" t="s">
        <v>181</v>
      </c>
      <c r="O31" s="38">
        <v>0</v>
      </c>
      <c r="P31" s="38">
        <v>1</v>
      </c>
      <c r="Q31" s="38" t="s">
        <v>181</v>
      </c>
      <c r="R31" s="38">
        <v>0.4</v>
      </c>
      <c r="S31" s="38" t="s">
        <v>181</v>
      </c>
      <c r="T31" s="38">
        <v>3</v>
      </c>
      <c r="U31" s="38">
        <v>3</v>
      </c>
      <c r="V31" s="38" t="s">
        <v>181</v>
      </c>
      <c r="W31" s="38">
        <v>2</v>
      </c>
      <c r="X31" s="38" t="s">
        <v>181</v>
      </c>
      <c r="Y31" s="38">
        <v>1</v>
      </c>
      <c r="Z31" s="38">
        <v>2.0089285714285712</v>
      </c>
      <c r="AA31" s="38" t="s">
        <v>182</v>
      </c>
      <c r="AB31" s="38">
        <v>0</v>
      </c>
      <c r="AC31" s="38">
        <v>1</v>
      </c>
      <c r="AD31" s="38">
        <v>2</v>
      </c>
      <c r="AE31" s="38">
        <v>1</v>
      </c>
      <c r="AF31" s="38">
        <v>0</v>
      </c>
      <c r="AG31" s="38">
        <v>2</v>
      </c>
      <c r="AH31" s="38">
        <v>0.89285714285714279</v>
      </c>
      <c r="AI31" s="38">
        <v>0</v>
      </c>
      <c r="AJ31" s="38" t="s">
        <v>181</v>
      </c>
      <c r="AK31" s="38">
        <v>0</v>
      </c>
      <c r="AL31" s="38">
        <v>0</v>
      </c>
      <c r="AM31" s="38">
        <v>0</v>
      </c>
      <c r="AN31" s="38" t="s">
        <v>181</v>
      </c>
      <c r="AO31" s="38">
        <v>0</v>
      </c>
      <c r="AP31" s="38">
        <v>0</v>
      </c>
      <c r="AQ31" s="38">
        <v>0</v>
      </c>
      <c r="AR31" s="38">
        <v>1</v>
      </c>
      <c r="AS31" s="38" t="s">
        <v>181</v>
      </c>
      <c r="AT31" s="38">
        <v>1</v>
      </c>
      <c r="AU31" s="38" t="s">
        <v>181</v>
      </c>
      <c r="AV31" s="38">
        <v>1</v>
      </c>
      <c r="AW31" s="38" t="s">
        <v>181</v>
      </c>
      <c r="AX31" s="38" t="s">
        <v>181</v>
      </c>
      <c r="AY31" s="38">
        <v>0.8571428571428571</v>
      </c>
      <c r="AZ31" s="38" t="s">
        <v>181</v>
      </c>
      <c r="BA31" s="38">
        <v>0</v>
      </c>
      <c r="BB31" s="38" t="s">
        <v>181</v>
      </c>
      <c r="BC31" s="38">
        <v>0</v>
      </c>
      <c r="BD31" s="38" t="s">
        <v>181</v>
      </c>
      <c r="BE31" s="38">
        <v>1</v>
      </c>
      <c r="BF31" s="38">
        <v>1</v>
      </c>
      <c r="BG31" s="38" t="s">
        <v>181</v>
      </c>
      <c r="BH31" s="38">
        <v>0</v>
      </c>
      <c r="BI31" s="38" t="s">
        <v>181</v>
      </c>
      <c r="BJ31" s="38">
        <v>0</v>
      </c>
      <c r="BK31" s="38">
        <v>3</v>
      </c>
      <c r="BL31" s="38" t="s">
        <v>181</v>
      </c>
      <c r="BM31" s="38" t="s">
        <v>181</v>
      </c>
      <c r="BN31" s="38" t="s">
        <v>181</v>
      </c>
      <c r="BO31" s="38" t="s">
        <v>181</v>
      </c>
      <c r="BP31" s="38">
        <v>0</v>
      </c>
      <c r="BQ31" s="38">
        <v>0</v>
      </c>
      <c r="BR31" s="38">
        <v>1</v>
      </c>
      <c r="BS31" s="38">
        <v>0</v>
      </c>
      <c r="BT31" s="38" t="s">
        <v>181</v>
      </c>
      <c r="BU31" s="38" t="s">
        <v>181</v>
      </c>
      <c r="BV31" s="38" t="s">
        <v>181</v>
      </c>
      <c r="BW31" s="38" t="s">
        <v>181</v>
      </c>
      <c r="BX31" s="38">
        <v>0.43181818181818177</v>
      </c>
      <c r="BY31" s="38">
        <v>0</v>
      </c>
      <c r="BZ31" s="38">
        <v>0</v>
      </c>
      <c r="CA31" s="38" t="s">
        <v>181</v>
      </c>
      <c r="CB31" s="38" t="s">
        <v>181</v>
      </c>
      <c r="CC31" s="38">
        <v>1</v>
      </c>
      <c r="CD31" s="38">
        <v>0.26666666666666666</v>
      </c>
      <c r="CE31" s="38">
        <v>4.1589285714285706</v>
      </c>
      <c r="CF31" s="50">
        <v>0.69848484848484849</v>
      </c>
      <c r="CG31" s="38">
        <v>4.8574134199134189</v>
      </c>
    </row>
    <row r="32" spans="1:85" s="2" customFormat="1" ht="41.4" x14ac:dyDescent="0.3">
      <c r="A32" s="12" t="str">
        <f>VLOOKUP($C32,[1]Results_Esp_vSep1!$A$2:$G$214,4,FALSE)</f>
        <v>Pistas de calles principales </v>
      </c>
      <c r="B32" s="12" t="str">
        <f>VLOOKUP($C32,[1]Results_Esp_vSep1!$A$2:$G$214,5,FALSE)</f>
        <v>Coordinación de señales / TSM / ITS </v>
      </c>
      <c r="C32" s="13" t="s">
        <v>326</v>
      </c>
      <c r="D32" s="12" t="s">
        <v>327</v>
      </c>
      <c r="E32" s="12" t="s">
        <v>328</v>
      </c>
      <c r="F32" s="12">
        <v>65</v>
      </c>
      <c r="G32" s="12" t="s">
        <v>198</v>
      </c>
      <c r="H32" s="12" t="str">
        <f>VLOOKUP($C32,[1]Results_Esp_vSep1!$A$2:$G$214,7,FALSE)</f>
        <v>Downey </v>
      </c>
      <c r="I32" s="17">
        <v>1</v>
      </c>
      <c r="J32" s="17" t="s">
        <v>181</v>
      </c>
      <c r="K32" s="17">
        <v>0</v>
      </c>
      <c r="L32" s="38">
        <v>0.41666666666666669</v>
      </c>
      <c r="M32" s="38">
        <v>0</v>
      </c>
      <c r="N32" s="38" t="s">
        <v>181</v>
      </c>
      <c r="O32" s="38">
        <v>0</v>
      </c>
      <c r="P32" s="38">
        <v>1</v>
      </c>
      <c r="Q32" s="38" t="s">
        <v>182</v>
      </c>
      <c r="R32" s="38">
        <v>0.26666666666666666</v>
      </c>
      <c r="S32" s="38" t="s">
        <v>181</v>
      </c>
      <c r="T32" s="38">
        <v>3</v>
      </c>
      <c r="U32" s="38">
        <v>3</v>
      </c>
      <c r="V32" s="38" t="s">
        <v>181</v>
      </c>
      <c r="W32" s="38">
        <v>2</v>
      </c>
      <c r="X32" s="38" t="s">
        <v>181</v>
      </c>
      <c r="Y32" s="38">
        <v>1</v>
      </c>
      <c r="Z32" s="38">
        <v>2.0089285714285712</v>
      </c>
      <c r="AA32" s="38" t="s">
        <v>182</v>
      </c>
      <c r="AB32" s="38" t="s">
        <v>182</v>
      </c>
      <c r="AC32" s="38" t="s">
        <v>181</v>
      </c>
      <c r="AD32" s="38">
        <v>2</v>
      </c>
      <c r="AE32" s="38">
        <v>1</v>
      </c>
      <c r="AF32" s="38">
        <v>0</v>
      </c>
      <c r="AG32" s="38">
        <v>2</v>
      </c>
      <c r="AH32" s="38">
        <v>1.0714285714285714</v>
      </c>
      <c r="AI32" s="38">
        <v>0</v>
      </c>
      <c r="AJ32" s="38">
        <v>1</v>
      </c>
      <c r="AK32" s="38" t="s">
        <v>181</v>
      </c>
      <c r="AL32" s="38" t="s">
        <v>181</v>
      </c>
      <c r="AM32" s="38">
        <v>0</v>
      </c>
      <c r="AN32" s="38" t="s">
        <v>181</v>
      </c>
      <c r="AO32" s="38" t="s">
        <v>181</v>
      </c>
      <c r="AP32" s="38">
        <v>0</v>
      </c>
      <c r="AQ32" s="38">
        <v>0.1953125</v>
      </c>
      <c r="AR32" s="38">
        <v>1</v>
      </c>
      <c r="AS32" s="38" t="s">
        <v>181</v>
      </c>
      <c r="AT32" s="38">
        <v>1</v>
      </c>
      <c r="AU32" s="38" t="s">
        <v>181</v>
      </c>
      <c r="AV32" s="38">
        <v>2</v>
      </c>
      <c r="AW32" s="38" t="s">
        <v>181</v>
      </c>
      <c r="AX32" s="38" t="s">
        <v>181</v>
      </c>
      <c r="AY32" s="38">
        <v>1.1428571428571428</v>
      </c>
      <c r="AZ32" s="38">
        <v>0</v>
      </c>
      <c r="BA32" s="38">
        <v>0</v>
      </c>
      <c r="BB32" s="38">
        <v>0</v>
      </c>
      <c r="BC32" s="38">
        <v>0</v>
      </c>
      <c r="BD32" s="38" t="s">
        <v>181</v>
      </c>
      <c r="BE32" s="38">
        <v>1</v>
      </c>
      <c r="BF32" s="38">
        <v>1</v>
      </c>
      <c r="BG32" s="38" t="s">
        <v>181</v>
      </c>
      <c r="BH32" s="38">
        <v>0</v>
      </c>
      <c r="BI32" s="38" t="s">
        <v>181</v>
      </c>
      <c r="BJ32" s="38" t="s">
        <v>181</v>
      </c>
      <c r="BK32" s="38">
        <v>1</v>
      </c>
      <c r="BL32" s="38" t="s">
        <v>181</v>
      </c>
      <c r="BM32" s="38" t="s">
        <v>181</v>
      </c>
      <c r="BN32" s="38" t="s">
        <v>181</v>
      </c>
      <c r="BO32" s="38" t="s">
        <v>181</v>
      </c>
      <c r="BP32" s="38">
        <v>0</v>
      </c>
      <c r="BQ32" s="38">
        <v>0</v>
      </c>
      <c r="BR32" s="38" t="s">
        <v>181</v>
      </c>
      <c r="BS32" s="38" t="s">
        <v>181</v>
      </c>
      <c r="BT32" s="38" t="s">
        <v>181</v>
      </c>
      <c r="BU32" s="38" t="s">
        <v>181</v>
      </c>
      <c r="BV32" s="38" t="s">
        <v>181</v>
      </c>
      <c r="BW32" s="38" t="s">
        <v>181</v>
      </c>
      <c r="BX32" s="38">
        <v>0.23437499999999997</v>
      </c>
      <c r="BY32" s="38">
        <v>0</v>
      </c>
      <c r="BZ32" s="38">
        <v>0</v>
      </c>
      <c r="CA32" s="38" t="s">
        <v>182</v>
      </c>
      <c r="CB32" s="38" t="s">
        <v>181</v>
      </c>
      <c r="CC32" s="38">
        <v>1</v>
      </c>
      <c r="CD32" s="38">
        <v>0.26666666666666666</v>
      </c>
      <c r="CE32" s="38">
        <v>5.1018601190476183</v>
      </c>
      <c r="CF32" s="50">
        <v>0.50104166666666661</v>
      </c>
      <c r="CG32" s="38">
        <v>5.6029017857142849</v>
      </c>
    </row>
    <row r="33" spans="1:85" s="2" customFormat="1" ht="41.4" x14ac:dyDescent="0.3">
      <c r="A33" s="12" t="str">
        <f>VLOOKUP($C33,[1]Results_Esp_vSep1!$A$2:$G$214,4,FALSE)</f>
        <v>Pistas de calles principales </v>
      </c>
      <c r="B33" s="12" t="str">
        <f>VLOOKUP($C33,[1]Results_Esp_vSep1!$A$2:$G$214,5,FALSE)</f>
        <v>Coordinación de señales / TSM / ITS </v>
      </c>
      <c r="C33" s="13" t="s">
        <v>329</v>
      </c>
      <c r="D33" s="12" t="s">
        <v>311</v>
      </c>
      <c r="E33" s="12" t="s">
        <v>330</v>
      </c>
      <c r="F33" s="12">
        <v>66</v>
      </c>
      <c r="G33" s="12" t="s">
        <v>322</v>
      </c>
      <c r="H33" s="12" t="str">
        <f>VLOOKUP($C33,[1]Results_Esp_vSep1!$A$2:$G$214,7,FALSE)</f>
        <v>Downey </v>
      </c>
      <c r="I33" s="17" t="s">
        <v>181</v>
      </c>
      <c r="J33" s="17" t="s">
        <v>181</v>
      </c>
      <c r="K33" s="17">
        <v>0</v>
      </c>
      <c r="L33" s="38">
        <v>0</v>
      </c>
      <c r="M33" s="38" t="s">
        <v>181</v>
      </c>
      <c r="N33" s="38" t="s">
        <v>181</v>
      </c>
      <c r="O33" s="38">
        <v>0</v>
      </c>
      <c r="P33" s="38">
        <v>1</v>
      </c>
      <c r="Q33" s="38" t="s">
        <v>182</v>
      </c>
      <c r="R33" s="38">
        <v>0.4</v>
      </c>
      <c r="S33" s="38" t="s">
        <v>181</v>
      </c>
      <c r="T33" s="38">
        <v>3</v>
      </c>
      <c r="U33" s="38">
        <v>3</v>
      </c>
      <c r="V33" s="38" t="s">
        <v>181</v>
      </c>
      <c r="W33" s="38">
        <v>2</v>
      </c>
      <c r="X33" s="38" t="s">
        <v>181</v>
      </c>
      <c r="Y33" s="38">
        <v>1</v>
      </c>
      <c r="Z33" s="38">
        <v>2.0089285714285712</v>
      </c>
      <c r="AA33" s="38" t="s">
        <v>182</v>
      </c>
      <c r="AB33" s="38" t="s">
        <v>182</v>
      </c>
      <c r="AC33" s="38" t="s">
        <v>181</v>
      </c>
      <c r="AD33" s="38" t="s">
        <v>182</v>
      </c>
      <c r="AE33" s="38">
        <v>1</v>
      </c>
      <c r="AF33" s="38">
        <v>0</v>
      </c>
      <c r="AG33" s="38">
        <v>2</v>
      </c>
      <c r="AH33" s="38">
        <v>0.8214285714285714</v>
      </c>
      <c r="AI33" s="38">
        <v>0</v>
      </c>
      <c r="AJ33" s="38" t="s">
        <v>181</v>
      </c>
      <c r="AK33" s="38" t="s">
        <v>181</v>
      </c>
      <c r="AL33" s="38" t="s">
        <v>181</v>
      </c>
      <c r="AM33" s="38">
        <v>0</v>
      </c>
      <c r="AN33" s="38" t="s">
        <v>181</v>
      </c>
      <c r="AO33" s="38" t="s">
        <v>181</v>
      </c>
      <c r="AP33" s="38">
        <v>0</v>
      </c>
      <c r="AQ33" s="38">
        <v>0</v>
      </c>
      <c r="AR33" s="38">
        <v>1</v>
      </c>
      <c r="AS33" s="38" t="s">
        <v>181</v>
      </c>
      <c r="AT33" s="38">
        <v>1</v>
      </c>
      <c r="AU33" s="38" t="s">
        <v>181</v>
      </c>
      <c r="AV33" s="38">
        <v>1</v>
      </c>
      <c r="AW33" s="38" t="s">
        <v>181</v>
      </c>
      <c r="AX33" s="38" t="s">
        <v>181</v>
      </c>
      <c r="AY33" s="38">
        <v>0.8571428571428571</v>
      </c>
      <c r="AZ33" s="38" t="s">
        <v>181</v>
      </c>
      <c r="BA33" s="38">
        <v>0</v>
      </c>
      <c r="BB33" s="38" t="s">
        <v>181</v>
      </c>
      <c r="BC33" s="38">
        <v>0</v>
      </c>
      <c r="BD33" s="38" t="s">
        <v>181</v>
      </c>
      <c r="BE33" s="38">
        <v>3</v>
      </c>
      <c r="BF33" s="38">
        <v>3</v>
      </c>
      <c r="BG33" s="38" t="s">
        <v>181</v>
      </c>
      <c r="BH33" s="38">
        <v>0</v>
      </c>
      <c r="BI33" s="38" t="s">
        <v>181</v>
      </c>
      <c r="BJ33" s="38" t="s">
        <v>181</v>
      </c>
      <c r="BK33" s="38">
        <v>3</v>
      </c>
      <c r="BL33" s="38" t="s">
        <v>181</v>
      </c>
      <c r="BM33" s="38" t="s">
        <v>181</v>
      </c>
      <c r="BN33" s="38" t="s">
        <v>181</v>
      </c>
      <c r="BO33" s="38" t="s">
        <v>181</v>
      </c>
      <c r="BP33" s="38">
        <v>0</v>
      </c>
      <c r="BQ33" s="38">
        <v>0</v>
      </c>
      <c r="BR33" s="38" t="s">
        <v>181</v>
      </c>
      <c r="BS33" s="38" t="s">
        <v>181</v>
      </c>
      <c r="BT33" s="38" t="s">
        <v>181</v>
      </c>
      <c r="BU33" s="38" t="s">
        <v>181</v>
      </c>
      <c r="BV33" s="38" t="s">
        <v>181</v>
      </c>
      <c r="BW33" s="38" t="s">
        <v>181</v>
      </c>
      <c r="BX33" s="38">
        <v>0.87890625</v>
      </c>
      <c r="BY33" s="38">
        <v>0</v>
      </c>
      <c r="BZ33" s="38">
        <v>0</v>
      </c>
      <c r="CA33" s="38" t="s">
        <v>182</v>
      </c>
      <c r="CB33" s="38" t="s">
        <v>181</v>
      </c>
      <c r="CC33" s="38">
        <v>1</v>
      </c>
      <c r="CD33" s="38">
        <v>0.26666666666666666</v>
      </c>
      <c r="CE33" s="38">
        <v>4.0874999999999995</v>
      </c>
      <c r="CF33" s="50">
        <v>1.1455729166666666</v>
      </c>
      <c r="CG33" s="38">
        <v>5.2330729166666661</v>
      </c>
    </row>
    <row r="34" spans="1:85" s="2" customFormat="1" ht="41.4" x14ac:dyDescent="0.3">
      <c r="A34" s="12" t="str">
        <f>VLOOKUP($C34,[1]Results_Esp_vSep1!$A$2:$G$214,4,FALSE)</f>
        <v>Pistas de calles principales </v>
      </c>
      <c r="B34" s="12" t="str">
        <f>VLOOKUP($C34,[1]Results_Esp_vSep1!$A$2:$G$214,5,FALSE)</f>
        <v>Coordinación de señales / TSM / ITS </v>
      </c>
      <c r="C34" s="13" t="s">
        <v>331</v>
      </c>
      <c r="D34" s="12" t="s">
        <v>332</v>
      </c>
      <c r="E34" s="12" t="s">
        <v>333</v>
      </c>
      <c r="F34" s="12">
        <v>67</v>
      </c>
      <c r="G34" s="12" t="s">
        <v>334</v>
      </c>
      <c r="H34" s="12" t="str">
        <f>VLOOKUP($C34,[1]Results_Esp_vSep1!$A$2:$G$214,7,FALSE)</f>
        <v>Downey </v>
      </c>
      <c r="I34" s="17">
        <v>1</v>
      </c>
      <c r="J34" s="17" t="s">
        <v>181</v>
      </c>
      <c r="K34" s="17">
        <v>0</v>
      </c>
      <c r="L34" s="38">
        <v>0.41666666666666669</v>
      </c>
      <c r="M34" s="38">
        <v>0</v>
      </c>
      <c r="N34" s="38" t="s">
        <v>181</v>
      </c>
      <c r="O34" s="38">
        <v>0</v>
      </c>
      <c r="P34" s="38" t="s">
        <v>182</v>
      </c>
      <c r="Q34" s="38" t="s">
        <v>182</v>
      </c>
      <c r="R34" s="38">
        <v>0</v>
      </c>
      <c r="S34" s="38" t="s">
        <v>181</v>
      </c>
      <c r="T34" s="38">
        <v>2</v>
      </c>
      <c r="U34" s="38">
        <v>2</v>
      </c>
      <c r="V34" s="38" t="s">
        <v>181</v>
      </c>
      <c r="W34" s="38">
        <v>2</v>
      </c>
      <c r="X34" s="38" t="s">
        <v>181</v>
      </c>
      <c r="Y34" s="38">
        <v>1</v>
      </c>
      <c r="Z34" s="38">
        <v>1.5625</v>
      </c>
      <c r="AA34" s="38" t="s">
        <v>182</v>
      </c>
      <c r="AB34" s="38" t="s">
        <v>182</v>
      </c>
      <c r="AC34" s="38">
        <v>1</v>
      </c>
      <c r="AD34" s="38">
        <v>2</v>
      </c>
      <c r="AE34" s="38">
        <v>1</v>
      </c>
      <c r="AF34" s="38" t="s">
        <v>182</v>
      </c>
      <c r="AG34" s="38" t="s">
        <v>181</v>
      </c>
      <c r="AH34" s="38">
        <v>1.1428571428571428</v>
      </c>
      <c r="AI34" s="38">
        <v>0</v>
      </c>
      <c r="AJ34" s="38">
        <v>1</v>
      </c>
      <c r="AK34" s="38" t="s">
        <v>181</v>
      </c>
      <c r="AL34" s="38" t="s">
        <v>181</v>
      </c>
      <c r="AM34" s="38">
        <v>0</v>
      </c>
      <c r="AN34" s="38" t="s">
        <v>181</v>
      </c>
      <c r="AO34" s="38" t="s">
        <v>181</v>
      </c>
      <c r="AP34" s="38" t="s">
        <v>182</v>
      </c>
      <c r="AQ34" s="38">
        <v>0.26041666666666669</v>
      </c>
      <c r="AR34" s="38">
        <v>3</v>
      </c>
      <c r="AS34" s="38" t="s">
        <v>181</v>
      </c>
      <c r="AT34" s="38">
        <v>1</v>
      </c>
      <c r="AU34" s="38" t="s">
        <v>181</v>
      </c>
      <c r="AV34" s="38">
        <v>2</v>
      </c>
      <c r="AW34" s="38" t="s">
        <v>181</v>
      </c>
      <c r="AX34" s="38" t="s">
        <v>181</v>
      </c>
      <c r="AY34" s="38">
        <v>1.7142857142857142</v>
      </c>
      <c r="AZ34" s="38">
        <v>0</v>
      </c>
      <c r="BA34" s="38">
        <v>0</v>
      </c>
      <c r="BB34" s="38">
        <v>0</v>
      </c>
      <c r="BC34" s="38">
        <v>0</v>
      </c>
      <c r="BD34" s="38" t="s">
        <v>181</v>
      </c>
      <c r="BE34" s="38">
        <v>1</v>
      </c>
      <c r="BF34" s="38">
        <v>1</v>
      </c>
      <c r="BG34" s="38" t="s">
        <v>181</v>
      </c>
      <c r="BH34" s="38">
        <v>1</v>
      </c>
      <c r="BI34" s="38" t="s">
        <v>181</v>
      </c>
      <c r="BJ34" s="38" t="s">
        <v>181</v>
      </c>
      <c r="BK34" s="38">
        <v>1</v>
      </c>
      <c r="BL34" s="38" t="s">
        <v>181</v>
      </c>
      <c r="BM34" s="38" t="s">
        <v>181</v>
      </c>
      <c r="BN34" s="38" t="s">
        <v>181</v>
      </c>
      <c r="BO34" s="38" t="s">
        <v>181</v>
      </c>
      <c r="BP34" s="38">
        <v>0</v>
      </c>
      <c r="BQ34" s="38">
        <v>0</v>
      </c>
      <c r="BR34" s="38">
        <v>1</v>
      </c>
      <c r="BS34" s="38" t="s">
        <v>181</v>
      </c>
      <c r="BT34" s="38" t="s">
        <v>181</v>
      </c>
      <c r="BU34" s="38" t="s">
        <v>181</v>
      </c>
      <c r="BV34" s="38" t="s">
        <v>181</v>
      </c>
      <c r="BW34" s="38" t="s">
        <v>181</v>
      </c>
      <c r="BX34" s="38">
        <v>0.36458333333333331</v>
      </c>
      <c r="BY34" s="38">
        <v>0</v>
      </c>
      <c r="BZ34" s="38">
        <v>0</v>
      </c>
      <c r="CA34" s="38" t="s">
        <v>182</v>
      </c>
      <c r="CB34" s="38" t="s">
        <v>181</v>
      </c>
      <c r="CC34" s="38">
        <v>1</v>
      </c>
      <c r="CD34" s="38">
        <v>0.26666666666666666</v>
      </c>
      <c r="CE34" s="38">
        <v>5.0967261904761898</v>
      </c>
      <c r="CF34" s="50">
        <v>0.63124999999999998</v>
      </c>
      <c r="CG34" s="38">
        <v>5.7279761904761894</v>
      </c>
    </row>
    <row r="35" spans="1:85" s="2" customFormat="1" ht="41.4" x14ac:dyDescent="0.3">
      <c r="A35" s="12" t="str">
        <f>VLOOKUP($C35,[1]Results_Esp_vSep1!$A$2:$G$214,4,FALSE)</f>
        <v>Pistas de calles principales </v>
      </c>
      <c r="B35" s="12" t="str">
        <f>VLOOKUP($C35,[1]Results_Esp_vSep1!$A$2:$G$214,5,FALSE)</f>
        <v>Carretera general local / regional </v>
      </c>
      <c r="C35" s="13" t="s">
        <v>335</v>
      </c>
      <c r="D35" s="12" t="s">
        <v>336</v>
      </c>
      <c r="E35" s="12" t="s">
        <v>337</v>
      </c>
      <c r="F35" s="12">
        <v>93</v>
      </c>
      <c r="G35" s="12" t="s">
        <v>338</v>
      </c>
      <c r="H35" s="12" t="str">
        <f>VLOOKUP($C35,[1]Results_Esp_vSep1!$A$2:$G$214,7,FALSE)</f>
        <v>Huntington Park </v>
      </c>
      <c r="I35" s="17">
        <v>1</v>
      </c>
      <c r="J35" s="17" t="s">
        <v>181</v>
      </c>
      <c r="K35" s="17">
        <v>0</v>
      </c>
      <c r="L35" s="38">
        <v>0.41666666666666669</v>
      </c>
      <c r="M35" s="38">
        <v>0</v>
      </c>
      <c r="N35" s="38" t="s">
        <v>181</v>
      </c>
      <c r="O35" s="38">
        <v>0</v>
      </c>
      <c r="P35" s="38">
        <v>1</v>
      </c>
      <c r="Q35" s="38">
        <v>0</v>
      </c>
      <c r="R35" s="38">
        <v>0.2</v>
      </c>
      <c r="S35" s="38" t="s">
        <v>181</v>
      </c>
      <c r="T35" s="38">
        <v>2</v>
      </c>
      <c r="U35" s="38">
        <v>1</v>
      </c>
      <c r="V35" s="38" t="s">
        <v>181</v>
      </c>
      <c r="W35" s="38">
        <v>2</v>
      </c>
      <c r="X35" s="38">
        <v>1</v>
      </c>
      <c r="Y35" s="38">
        <v>1</v>
      </c>
      <c r="Z35" s="38">
        <v>1.2999999999999998</v>
      </c>
      <c r="AA35" s="38" t="s">
        <v>182</v>
      </c>
      <c r="AB35" s="38">
        <v>1</v>
      </c>
      <c r="AC35" s="38">
        <v>1</v>
      </c>
      <c r="AD35" s="38">
        <v>2</v>
      </c>
      <c r="AE35" s="38">
        <v>1</v>
      </c>
      <c r="AF35" s="38" t="s">
        <v>182</v>
      </c>
      <c r="AG35" s="38">
        <v>2</v>
      </c>
      <c r="AH35" s="38">
        <v>1.2999999999999998</v>
      </c>
      <c r="AI35" s="38">
        <v>0</v>
      </c>
      <c r="AJ35" s="38">
        <v>1</v>
      </c>
      <c r="AK35" s="38">
        <v>0</v>
      </c>
      <c r="AL35" s="38" t="s">
        <v>181</v>
      </c>
      <c r="AM35" s="38">
        <v>0</v>
      </c>
      <c r="AN35" s="38" t="s">
        <v>181</v>
      </c>
      <c r="AO35" s="38">
        <v>0</v>
      </c>
      <c r="AP35" s="38">
        <v>1</v>
      </c>
      <c r="AQ35" s="38">
        <v>0.27083333333333331</v>
      </c>
      <c r="AR35" s="38">
        <v>3</v>
      </c>
      <c r="AS35" s="38" t="s">
        <v>181</v>
      </c>
      <c r="AT35" s="38">
        <v>1</v>
      </c>
      <c r="AU35" s="38" t="s">
        <v>181</v>
      </c>
      <c r="AV35" s="38">
        <v>1</v>
      </c>
      <c r="AW35" s="38" t="s">
        <v>181</v>
      </c>
      <c r="AX35" s="38" t="s">
        <v>181</v>
      </c>
      <c r="AY35" s="38">
        <v>1.4285714285714286</v>
      </c>
      <c r="AZ35" s="38">
        <v>2</v>
      </c>
      <c r="BA35" s="38">
        <v>0</v>
      </c>
      <c r="BB35" s="38">
        <v>1</v>
      </c>
      <c r="BC35" s="38">
        <v>0</v>
      </c>
      <c r="BD35" s="38" t="s">
        <v>181</v>
      </c>
      <c r="BE35" s="38">
        <v>3</v>
      </c>
      <c r="BF35" s="38">
        <v>3</v>
      </c>
      <c r="BG35" s="38" t="s">
        <v>181</v>
      </c>
      <c r="BH35" s="38">
        <v>3</v>
      </c>
      <c r="BI35" s="38">
        <v>2</v>
      </c>
      <c r="BJ35" s="38">
        <v>1</v>
      </c>
      <c r="BK35" s="38">
        <v>3</v>
      </c>
      <c r="BL35" s="38" t="s">
        <v>181</v>
      </c>
      <c r="BM35" s="38" t="s">
        <v>181</v>
      </c>
      <c r="BN35" s="38" t="s">
        <v>181</v>
      </c>
      <c r="BO35" s="38" t="s">
        <v>181</v>
      </c>
      <c r="BP35" s="38">
        <v>0</v>
      </c>
      <c r="BQ35" s="38">
        <v>0</v>
      </c>
      <c r="BR35" s="38">
        <v>1</v>
      </c>
      <c r="BS35" s="38">
        <v>0</v>
      </c>
      <c r="BT35" s="38" t="s">
        <v>181</v>
      </c>
      <c r="BU35" s="38">
        <v>1</v>
      </c>
      <c r="BV35" s="38" t="s">
        <v>181</v>
      </c>
      <c r="BW35" s="38" t="s">
        <v>181</v>
      </c>
      <c r="BX35" s="38">
        <v>1.1388888888888888</v>
      </c>
      <c r="BY35" s="38">
        <v>0</v>
      </c>
      <c r="BZ35" s="38">
        <v>0</v>
      </c>
      <c r="CA35" s="38">
        <v>0</v>
      </c>
      <c r="CB35" s="38">
        <v>0</v>
      </c>
      <c r="CC35" s="38">
        <v>1</v>
      </c>
      <c r="CD35" s="38">
        <v>0.16000000000000003</v>
      </c>
      <c r="CE35" s="38">
        <v>4.9160714285714286</v>
      </c>
      <c r="CF35" s="50">
        <v>1.298888888888889</v>
      </c>
      <c r="CG35" s="38">
        <v>6.2149603174603172</v>
      </c>
    </row>
    <row r="36" spans="1:85" s="2" customFormat="1" ht="27.6" x14ac:dyDescent="0.3">
      <c r="A36" s="12" t="str">
        <f>VLOOKUP($C36,[1]Results_Esp_vSep1!$A$2:$G$214,4,FALSE)</f>
        <v>Pistas de calles principales </v>
      </c>
      <c r="B36" s="12" t="str">
        <f>VLOOKUP($C36,[1]Results_Esp_vSep1!$A$2:$G$214,5,FALSE)</f>
        <v>Calles completas </v>
      </c>
      <c r="C36" s="13" t="s">
        <v>339</v>
      </c>
      <c r="D36" s="12" t="str">
        <f>VLOOKUP($C36,[1]Results_Esp_vSep1!$A$2:$G$214,2,FALSE)</f>
        <v>Mejoras operativas y de seguridad en Gage Av </v>
      </c>
      <c r="E36" s="12" t="str">
        <f>VLOOKUP($C36,[1]Results_Esp_vSep1!$A$2:$G$214,3,FALSE)</f>
        <v>Entre Alameda St y Atlantic Bl, actualizar Gage Av para proporcionar mejoras operativas y de seguridad. </v>
      </c>
      <c r="F36" s="12">
        <v>51</v>
      </c>
      <c r="G36" s="12" t="s">
        <v>200</v>
      </c>
      <c r="H36" s="12" t="str">
        <f>VLOOKUP($C36,[1]Results_Esp_vSep1!$A$2:$G$214,7,FALSE)</f>
        <v>Bell/Huntington Park </v>
      </c>
      <c r="I36" s="17">
        <v>1</v>
      </c>
      <c r="J36" s="17" t="s">
        <v>181</v>
      </c>
      <c r="K36" s="17" t="s">
        <v>181</v>
      </c>
      <c r="L36" s="38">
        <v>0.83333333333333337</v>
      </c>
      <c r="M36" s="38">
        <v>0</v>
      </c>
      <c r="N36" s="38" t="s">
        <v>181</v>
      </c>
      <c r="O36" s="38" t="s">
        <v>181</v>
      </c>
      <c r="P36" s="38">
        <v>1</v>
      </c>
      <c r="Q36" s="38">
        <v>0</v>
      </c>
      <c r="R36" s="38">
        <v>0.26666666666666666</v>
      </c>
      <c r="S36" s="38" t="s">
        <v>181</v>
      </c>
      <c r="T36" s="38">
        <v>2</v>
      </c>
      <c r="U36" s="38">
        <v>2</v>
      </c>
      <c r="V36" s="38" t="s">
        <v>181</v>
      </c>
      <c r="W36" s="38">
        <v>2</v>
      </c>
      <c r="X36" s="38">
        <v>1</v>
      </c>
      <c r="Y36" s="38">
        <v>1</v>
      </c>
      <c r="Z36" s="38">
        <v>1.485714285714286</v>
      </c>
      <c r="AA36" s="38" t="s">
        <v>182</v>
      </c>
      <c r="AB36" s="38" t="s">
        <v>182</v>
      </c>
      <c r="AC36" s="38">
        <v>1</v>
      </c>
      <c r="AD36" s="38">
        <v>2</v>
      </c>
      <c r="AE36" s="38">
        <v>2</v>
      </c>
      <c r="AF36" s="38">
        <v>1</v>
      </c>
      <c r="AG36" s="38">
        <v>2</v>
      </c>
      <c r="AH36" s="38">
        <v>1.485714285714286</v>
      </c>
      <c r="AI36" s="38">
        <v>0</v>
      </c>
      <c r="AJ36" s="38">
        <v>1</v>
      </c>
      <c r="AK36" s="38">
        <v>0</v>
      </c>
      <c r="AL36" s="38">
        <v>0</v>
      </c>
      <c r="AM36" s="38" t="s">
        <v>181</v>
      </c>
      <c r="AN36" s="38" t="s">
        <v>181</v>
      </c>
      <c r="AO36" s="38" t="s">
        <v>181</v>
      </c>
      <c r="AP36" s="38">
        <v>3</v>
      </c>
      <c r="AQ36" s="38">
        <v>0.65000000000000013</v>
      </c>
      <c r="AR36" s="38">
        <v>1</v>
      </c>
      <c r="AS36" s="38" t="s">
        <v>181</v>
      </c>
      <c r="AT36" s="38" t="s">
        <v>181</v>
      </c>
      <c r="AU36" s="38" t="s">
        <v>181</v>
      </c>
      <c r="AV36" s="38">
        <v>2</v>
      </c>
      <c r="AW36" s="38" t="s">
        <v>181</v>
      </c>
      <c r="AX36" s="38" t="s">
        <v>181</v>
      </c>
      <c r="AY36" s="38">
        <v>1.2321428571428572</v>
      </c>
      <c r="AZ36" s="38">
        <v>2</v>
      </c>
      <c r="BA36" s="38" t="s">
        <v>181</v>
      </c>
      <c r="BB36" s="38">
        <v>1</v>
      </c>
      <c r="BC36" s="38" t="s">
        <v>181</v>
      </c>
      <c r="BD36" s="38" t="s">
        <v>181</v>
      </c>
      <c r="BE36" s="38">
        <v>3</v>
      </c>
      <c r="BF36" s="38">
        <v>3</v>
      </c>
      <c r="BG36" s="38" t="s">
        <v>181</v>
      </c>
      <c r="BH36" s="38">
        <v>3</v>
      </c>
      <c r="BI36" s="38">
        <v>2</v>
      </c>
      <c r="BJ36" s="38" t="s">
        <v>181</v>
      </c>
      <c r="BK36" s="38">
        <v>3</v>
      </c>
      <c r="BL36" s="38" t="s">
        <v>181</v>
      </c>
      <c r="BM36" s="38" t="s">
        <v>181</v>
      </c>
      <c r="BN36" s="38" t="s">
        <v>181</v>
      </c>
      <c r="BO36" s="38" t="s">
        <v>181</v>
      </c>
      <c r="BP36" s="38">
        <v>0</v>
      </c>
      <c r="BQ36" s="38">
        <v>0</v>
      </c>
      <c r="BR36" s="38">
        <v>1</v>
      </c>
      <c r="BS36" s="38">
        <v>0</v>
      </c>
      <c r="BT36" s="38" t="s">
        <v>181</v>
      </c>
      <c r="BU36" s="38">
        <v>1</v>
      </c>
      <c r="BV36" s="38">
        <v>2</v>
      </c>
      <c r="BW36" s="38" t="s">
        <v>181</v>
      </c>
      <c r="BX36" s="38">
        <v>1.3798076923076925</v>
      </c>
      <c r="BY36" s="38">
        <v>1</v>
      </c>
      <c r="BZ36" s="38">
        <v>0</v>
      </c>
      <c r="CA36" s="38">
        <v>0</v>
      </c>
      <c r="CB36" s="38">
        <v>1</v>
      </c>
      <c r="CC36" s="38">
        <v>1</v>
      </c>
      <c r="CD36" s="38">
        <v>0.53999999999999992</v>
      </c>
      <c r="CE36" s="38">
        <v>5.9535714285714292</v>
      </c>
      <c r="CF36" s="50">
        <v>1.9198076923076925</v>
      </c>
      <c r="CG36" s="38">
        <v>7.8733791208791217</v>
      </c>
    </row>
    <row r="37" spans="1:85" s="2" customFormat="1" ht="41.4" x14ac:dyDescent="0.3">
      <c r="A37" s="12" t="str">
        <f>VLOOKUP($C37,[1]Results_Esp_vSep1!$A$2:$G$214,4,FALSE)</f>
        <v>Pistas de calles principales </v>
      </c>
      <c r="B37" s="12" t="str">
        <f>VLOOKUP($C37,[1]Results_Esp_vSep1!$A$2:$G$214,5,FALSE)</f>
        <v>Coordinación de señales / TSM / ITS </v>
      </c>
      <c r="C37" s="13" t="s">
        <v>340</v>
      </c>
      <c r="D37" s="12" t="s">
        <v>341</v>
      </c>
      <c r="E37" s="12" t="s">
        <v>342</v>
      </c>
      <c r="F37" s="12">
        <v>68</v>
      </c>
      <c r="G37" s="12" t="s">
        <v>343</v>
      </c>
      <c r="H37" s="12" t="str">
        <f>VLOOKUP($C37,[1]Results_Esp_vSep1!$A$2:$G$214,7,FALSE)</f>
        <v>Long Beach </v>
      </c>
      <c r="I37" s="17">
        <v>1</v>
      </c>
      <c r="J37" s="17" t="s">
        <v>181</v>
      </c>
      <c r="K37" s="17">
        <v>0</v>
      </c>
      <c r="L37" s="38">
        <v>0.41666666666666669</v>
      </c>
      <c r="M37" s="38">
        <v>0</v>
      </c>
      <c r="N37" s="38" t="s">
        <v>181</v>
      </c>
      <c r="O37" s="38">
        <v>0</v>
      </c>
      <c r="P37" s="38">
        <v>1</v>
      </c>
      <c r="Q37" s="38" t="s">
        <v>182</v>
      </c>
      <c r="R37" s="38">
        <v>0.26666666666666666</v>
      </c>
      <c r="S37" s="38" t="s">
        <v>181</v>
      </c>
      <c r="T37" s="38">
        <v>1</v>
      </c>
      <c r="U37" s="38">
        <v>1</v>
      </c>
      <c r="V37" s="38" t="s">
        <v>181</v>
      </c>
      <c r="W37" s="38">
        <v>2</v>
      </c>
      <c r="X37" s="38" t="s">
        <v>181</v>
      </c>
      <c r="Y37" s="38">
        <v>1</v>
      </c>
      <c r="Z37" s="38">
        <v>1.1160714285714286</v>
      </c>
      <c r="AA37" s="38" t="s">
        <v>182</v>
      </c>
      <c r="AB37" s="38" t="s">
        <v>182</v>
      </c>
      <c r="AC37" s="38" t="s">
        <v>181</v>
      </c>
      <c r="AD37" s="38" t="s">
        <v>182</v>
      </c>
      <c r="AE37" s="38">
        <v>1</v>
      </c>
      <c r="AF37" s="38">
        <v>0</v>
      </c>
      <c r="AG37" s="38">
        <v>2</v>
      </c>
      <c r="AH37" s="38">
        <v>0.8214285714285714</v>
      </c>
      <c r="AI37" s="38">
        <v>0</v>
      </c>
      <c r="AJ37" s="38">
        <v>1</v>
      </c>
      <c r="AK37" s="38" t="s">
        <v>181</v>
      </c>
      <c r="AL37" s="38" t="s">
        <v>181</v>
      </c>
      <c r="AM37" s="38">
        <v>0</v>
      </c>
      <c r="AN37" s="38" t="s">
        <v>181</v>
      </c>
      <c r="AO37" s="38" t="s">
        <v>181</v>
      </c>
      <c r="AP37" s="38">
        <v>0</v>
      </c>
      <c r="AQ37" s="38">
        <v>0.1953125</v>
      </c>
      <c r="AR37" s="38">
        <v>3</v>
      </c>
      <c r="AS37" s="38" t="s">
        <v>181</v>
      </c>
      <c r="AT37" s="38">
        <v>1</v>
      </c>
      <c r="AU37" s="38" t="s">
        <v>181</v>
      </c>
      <c r="AV37" s="38">
        <v>1</v>
      </c>
      <c r="AW37" s="38" t="s">
        <v>181</v>
      </c>
      <c r="AX37" s="38" t="s">
        <v>181</v>
      </c>
      <c r="AY37" s="38">
        <v>1.4285714285714286</v>
      </c>
      <c r="AZ37" s="38">
        <v>0</v>
      </c>
      <c r="BA37" s="38">
        <v>0</v>
      </c>
      <c r="BB37" s="38">
        <v>0</v>
      </c>
      <c r="BC37" s="38">
        <v>0</v>
      </c>
      <c r="BD37" s="38" t="s">
        <v>181</v>
      </c>
      <c r="BE37" s="38">
        <v>1</v>
      </c>
      <c r="BF37" s="38">
        <v>1</v>
      </c>
      <c r="BG37" s="38" t="s">
        <v>181</v>
      </c>
      <c r="BH37" s="38">
        <v>1</v>
      </c>
      <c r="BI37" s="38" t="s">
        <v>181</v>
      </c>
      <c r="BJ37" s="38" t="s">
        <v>181</v>
      </c>
      <c r="BK37" s="38">
        <v>1</v>
      </c>
      <c r="BL37" s="38" t="s">
        <v>181</v>
      </c>
      <c r="BM37" s="38" t="s">
        <v>181</v>
      </c>
      <c r="BN37" s="38" t="s">
        <v>181</v>
      </c>
      <c r="BO37" s="38" t="s">
        <v>181</v>
      </c>
      <c r="BP37" s="38">
        <v>0</v>
      </c>
      <c r="BQ37" s="38">
        <v>0</v>
      </c>
      <c r="BR37" s="38" t="s">
        <v>181</v>
      </c>
      <c r="BS37" s="38" t="s">
        <v>181</v>
      </c>
      <c r="BT37" s="38" t="s">
        <v>181</v>
      </c>
      <c r="BU37" s="38">
        <v>2</v>
      </c>
      <c r="BV37" s="38" t="s">
        <v>181</v>
      </c>
      <c r="BW37" s="38" t="s">
        <v>181</v>
      </c>
      <c r="BX37" s="38">
        <v>0.43749999999999994</v>
      </c>
      <c r="BY37" s="38">
        <v>0</v>
      </c>
      <c r="BZ37" s="38">
        <v>0</v>
      </c>
      <c r="CA37" s="38" t="s">
        <v>182</v>
      </c>
      <c r="CB37" s="38" t="s">
        <v>181</v>
      </c>
      <c r="CC37" s="38">
        <v>1</v>
      </c>
      <c r="CD37" s="38">
        <v>0.26666666666666666</v>
      </c>
      <c r="CE37" s="38">
        <v>4.2447172619047624</v>
      </c>
      <c r="CF37" s="50">
        <v>0.70416666666666661</v>
      </c>
      <c r="CG37" s="38">
        <v>4.948883928571429</v>
      </c>
    </row>
    <row r="38" spans="1:85" s="2" customFormat="1" ht="41.4" x14ac:dyDescent="0.3">
      <c r="A38" s="12" t="str">
        <f>VLOOKUP($C38,[1]Results_Esp_vSep1!$A$2:$G$214,4,FALSE)</f>
        <v>Pistas de calles principales </v>
      </c>
      <c r="B38" s="12" t="str">
        <f>VLOOKUP($C38,[1]Results_Esp_vSep1!$A$2:$G$214,5,FALSE)</f>
        <v>Carretera general local / regional </v>
      </c>
      <c r="C38" s="13" t="s">
        <v>344</v>
      </c>
      <c r="D38" s="12" t="s">
        <v>345</v>
      </c>
      <c r="E38" s="12" t="s">
        <v>346</v>
      </c>
      <c r="F38" s="12">
        <v>94</v>
      </c>
      <c r="G38" s="12" t="s">
        <v>200</v>
      </c>
      <c r="H38" s="12" t="str">
        <f>VLOOKUP($C38,[1]Results_Esp_vSep1!$A$2:$G$214,7,FALSE)</f>
        <v>Long Beach </v>
      </c>
      <c r="I38" s="17" t="s">
        <v>181</v>
      </c>
      <c r="J38" s="17" t="s">
        <v>181</v>
      </c>
      <c r="K38" s="17">
        <v>0</v>
      </c>
      <c r="L38" s="38">
        <v>0</v>
      </c>
      <c r="M38" s="38" t="s">
        <v>181</v>
      </c>
      <c r="N38" s="38" t="s">
        <v>181</v>
      </c>
      <c r="O38" s="38">
        <v>0</v>
      </c>
      <c r="P38" s="38">
        <v>1</v>
      </c>
      <c r="Q38" s="38" t="s">
        <v>182</v>
      </c>
      <c r="R38" s="38">
        <v>0.4</v>
      </c>
      <c r="S38" s="38" t="s">
        <v>181</v>
      </c>
      <c r="T38" s="38">
        <v>2</v>
      </c>
      <c r="U38" s="38">
        <v>2</v>
      </c>
      <c r="V38" s="38" t="s">
        <v>181</v>
      </c>
      <c r="W38" s="38">
        <v>2</v>
      </c>
      <c r="X38" s="38" t="s">
        <v>181</v>
      </c>
      <c r="Y38" s="38">
        <v>1</v>
      </c>
      <c r="Z38" s="38">
        <v>1.5625</v>
      </c>
      <c r="AA38" s="38" t="s">
        <v>182</v>
      </c>
      <c r="AB38" s="38" t="s">
        <v>182</v>
      </c>
      <c r="AC38" s="38">
        <v>1</v>
      </c>
      <c r="AD38" s="38" t="s">
        <v>182</v>
      </c>
      <c r="AE38" s="38">
        <v>2</v>
      </c>
      <c r="AF38" s="38">
        <v>0</v>
      </c>
      <c r="AG38" s="38">
        <v>2</v>
      </c>
      <c r="AH38" s="38">
        <v>1.0714285714285714</v>
      </c>
      <c r="AI38" s="38">
        <v>0</v>
      </c>
      <c r="AJ38" s="38" t="s">
        <v>181</v>
      </c>
      <c r="AK38" s="38">
        <v>0</v>
      </c>
      <c r="AL38" s="38" t="s">
        <v>181</v>
      </c>
      <c r="AM38" s="38">
        <v>0</v>
      </c>
      <c r="AN38" s="38" t="s">
        <v>181</v>
      </c>
      <c r="AO38" s="38">
        <v>0</v>
      </c>
      <c r="AP38" s="38">
        <v>0</v>
      </c>
      <c r="AQ38" s="38">
        <v>0</v>
      </c>
      <c r="AR38" s="38">
        <v>3</v>
      </c>
      <c r="AS38" s="38" t="s">
        <v>181</v>
      </c>
      <c r="AT38" s="38">
        <v>1</v>
      </c>
      <c r="AU38" s="38" t="s">
        <v>181</v>
      </c>
      <c r="AV38" s="38">
        <v>1</v>
      </c>
      <c r="AW38" s="38" t="s">
        <v>181</v>
      </c>
      <c r="AX38" s="38" t="s">
        <v>181</v>
      </c>
      <c r="AY38" s="38">
        <v>1.4285714285714286</v>
      </c>
      <c r="AZ38" s="38" t="s">
        <v>181</v>
      </c>
      <c r="BA38" s="38">
        <v>0</v>
      </c>
      <c r="BB38" s="38" t="s">
        <v>181</v>
      </c>
      <c r="BC38" s="38">
        <v>0</v>
      </c>
      <c r="BD38" s="38" t="s">
        <v>181</v>
      </c>
      <c r="BE38" s="38">
        <v>1</v>
      </c>
      <c r="BF38" s="38">
        <v>1</v>
      </c>
      <c r="BG38" s="38" t="s">
        <v>181</v>
      </c>
      <c r="BH38" s="38">
        <v>1</v>
      </c>
      <c r="BI38" s="38" t="s">
        <v>181</v>
      </c>
      <c r="BJ38" s="38" t="s">
        <v>181</v>
      </c>
      <c r="BK38" s="38">
        <v>1</v>
      </c>
      <c r="BL38" s="38" t="s">
        <v>181</v>
      </c>
      <c r="BM38" s="38" t="s">
        <v>181</v>
      </c>
      <c r="BN38" s="38" t="s">
        <v>181</v>
      </c>
      <c r="BO38" s="38" t="s">
        <v>181</v>
      </c>
      <c r="BP38" s="38">
        <v>0</v>
      </c>
      <c r="BQ38" s="38">
        <v>0</v>
      </c>
      <c r="BR38" s="38">
        <v>1</v>
      </c>
      <c r="BS38" s="38">
        <v>0</v>
      </c>
      <c r="BT38" s="38" t="s">
        <v>181</v>
      </c>
      <c r="BU38" s="38">
        <v>2</v>
      </c>
      <c r="BV38" s="38" t="s">
        <v>181</v>
      </c>
      <c r="BW38" s="38" t="s">
        <v>181</v>
      </c>
      <c r="BX38" s="38">
        <v>0.51704545454545459</v>
      </c>
      <c r="BY38" s="38">
        <v>0</v>
      </c>
      <c r="BZ38" s="38">
        <v>0</v>
      </c>
      <c r="CA38" s="38">
        <v>0</v>
      </c>
      <c r="CB38" s="38" t="s">
        <v>181</v>
      </c>
      <c r="CC38" s="38">
        <v>2</v>
      </c>
      <c r="CD38" s="38">
        <v>0.4</v>
      </c>
      <c r="CE38" s="38">
        <v>4.4625000000000004</v>
      </c>
      <c r="CF38" s="50">
        <v>0.91704545454545461</v>
      </c>
      <c r="CG38" s="38">
        <v>5.3795454545454549</v>
      </c>
    </row>
    <row r="39" spans="1:85" s="2" customFormat="1" ht="41.4" x14ac:dyDescent="0.3">
      <c r="A39" s="12" t="str">
        <f>VLOOKUP($C39,[1]Results_Esp_vSep1!$A$2:$G$214,4,FALSE)</f>
        <v>Pistas de calles principales </v>
      </c>
      <c r="B39" s="12" t="str">
        <f>VLOOKUP($C39,[1]Results_Esp_vSep1!$A$2:$G$214,5,FALSE)</f>
        <v>Coordinación de señales / TSM / ITS </v>
      </c>
      <c r="C39" s="13" t="s">
        <v>347</v>
      </c>
      <c r="D39" s="12" t="s">
        <v>348</v>
      </c>
      <c r="E39" s="12" t="s">
        <v>349</v>
      </c>
      <c r="F39" s="12">
        <v>69</v>
      </c>
      <c r="G39" s="12" t="s">
        <v>343</v>
      </c>
      <c r="H39" s="12" t="str">
        <f>VLOOKUP($C39,[1]Results_Esp_vSep1!$A$2:$G$214,7,FALSE)</f>
        <v>Long Beach </v>
      </c>
      <c r="I39" s="17" t="s">
        <v>181</v>
      </c>
      <c r="J39" s="17" t="s">
        <v>181</v>
      </c>
      <c r="K39" s="17">
        <v>0</v>
      </c>
      <c r="L39" s="38">
        <v>0</v>
      </c>
      <c r="M39" s="38" t="s">
        <v>181</v>
      </c>
      <c r="N39" s="38" t="s">
        <v>181</v>
      </c>
      <c r="O39" s="38">
        <v>0</v>
      </c>
      <c r="P39" s="38" t="s">
        <v>182</v>
      </c>
      <c r="Q39" s="38" t="s">
        <v>182</v>
      </c>
      <c r="R39" s="38">
        <v>0</v>
      </c>
      <c r="S39" s="38">
        <v>1</v>
      </c>
      <c r="T39" s="38" t="s">
        <v>181</v>
      </c>
      <c r="U39" s="38" t="s">
        <v>181</v>
      </c>
      <c r="V39" s="38" t="s">
        <v>181</v>
      </c>
      <c r="W39" s="38">
        <v>3</v>
      </c>
      <c r="X39" s="38" t="s">
        <v>181</v>
      </c>
      <c r="Y39" s="38" t="s">
        <v>182</v>
      </c>
      <c r="Z39" s="38">
        <v>1.6428571428571428</v>
      </c>
      <c r="AA39" s="38" t="s">
        <v>182</v>
      </c>
      <c r="AB39" s="38" t="s">
        <v>182</v>
      </c>
      <c r="AC39" s="38" t="s">
        <v>181</v>
      </c>
      <c r="AD39" s="38">
        <v>2</v>
      </c>
      <c r="AE39" s="38">
        <v>1</v>
      </c>
      <c r="AF39" s="38" t="s">
        <v>182</v>
      </c>
      <c r="AG39" s="38" t="s">
        <v>181</v>
      </c>
      <c r="AH39" s="38">
        <v>1.2321428571428572</v>
      </c>
      <c r="AI39" s="38" t="s">
        <v>181</v>
      </c>
      <c r="AJ39" s="38" t="s">
        <v>181</v>
      </c>
      <c r="AK39" s="38" t="s">
        <v>181</v>
      </c>
      <c r="AL39" s="38" t="s">
        <v>181</v>
      </c>
      <c r="AM39" s="38">
        <v>0</v>
      </c>
      <c r="AN39" s="38" t="s">
        <v>181</v>
      </c>
      <c r="AO39" s="38" t="s">
        <v>181</v>
      </c>
      <c r="AP39" s="38" t="s">
        <v>182</v>
      </c>
      <c r="AQ39" s="38">
        <v>0</v>
      </c>
      <c r="AR39" s="38" t="s">
        <v>181</v>
      </c>
      <c r="AS39" s="38" t="s">
        <v>181</v>
      </c>
      <c r="AT39" s="38">
        <v>1</v>
      </c>
      <c r="AU39" s="38" t="s">
        <v>181</v>
      </c>
      <c r="AV39" s="38">
        <v>1</v>
      </c>
      <c r="AW39" s="38" t="s">
        <v>181</v>
      </c>
      <c r="AX39" s="38" t="s">
        <v>181</v>
      </c>
      <c r="AY39" s="38">
        <v>0.8214285714285714</v>
      </c>
      <c r="AZ39" s="38" t="s">
        <v>181</v>
      </c>
      <c r="BA39" s="38">
        <v>0</v>
      </c>
      <c r="BB39" s="38" t="s">
        <v>181</v>
      </c>
      <c r="BC39" s="38">
        <v>0</v>
      </c>
      <c r="BD39" s="38">
        <v>0</v>
      </c>
      <c r="BE39" s="38" t="s">
        <v>181</v>
      </c>
      <c r="BF39" s="38" t="s">
        <v>181</v>
      </c>
      <c r="BG39" s="38" t="s">
        <v>181</v>
      </c>
      <c r="BH39" s="38">
        <v>2</v>
      </c>
      <c r="BI39" s="38" t="s">
        <v>181</v>
      </c>
      <c r="BJ39" s="38" t="s">
        <v>181</v>
      </c>
      <c r="BK39" s="38" t="s">
        <v>181</v>
      </c>
      <c r="BL39" s="38" t="s">
        <v>181</v>
      </c>
      <c r="BM39" s="38" t="s">
        <v>181</v>
      </c>
      <c r="BN39" s="38" t="s">
        <v>181</v>
      </c>
      <c r="BO39" s="38" t="s">
        <v>181</v>
      </c>
      <c r="BP39" s="38" t="s">
        <v>182</v>
      </c>
      <c r="BQ39" s="38" t="s">
        <v>182</v>
      </c>
      <c r="BR39" s="38" t="s">
        <v>181</v>
      </c>
      <c r="BS39" s="38" t="s">
        <v>181</v>
      </c>
      <c r="BT39" s="38" t="s">
        <v>181</v>
      </c>
      <c r="BU39" s="38">
        <v>2</v>
      </c>
      <c r="BV39" s="38" t="s">
        <v>181</v>
      </c>
      <c r="BW39" s="38" t="s">
        <v>181</v>
      </c>
      <c r="BX39" s="38">
        <v>0.61666666666666681</v>
      </c>
      <c r="BY39" s="38">
        <v>0</v>
      </c>
      <c r="BZ39" s="38">
        <v>0</v>
      </c>
      <c r="CA39" s="38" t="s">
        <v>182</v>
      </c>
      <c r="CB39" s="38" t="s">
        <v>181</v>
      </c>
      <c r="CC39" s="38">
        <v>2</v>
      </c>
      <c r="CD39" s="38">
        <v>0.53333333333333333</v>
      </c>
      <c r="CE39" s="38">
        <v>3.6964285714285712</v>
      </c>
      <c r="CF39" s="50">
        <v>1.1500000000000001</v>
      </c>
      <c r="CG39" s="38">
        <v>4.8464285714285715</v>
      </c>
    </row>
    <row r="40" spans="1:85" s="2" customFormat="1" ht="96.6" x14ac:dyDescent="0.3">
      <c r="A40" s="12" t="str">
        <f>VLOOKUP($C40,[1]Results_Esp_vSep1!$A$2:$G$214,4,FALSE)</f>
        <v>Pistas de calles principales </v>
      </c>
      <c r="B40" s="12" t="str">
        <f>VLOOKUP($C40,[1]Results_Esp_vSep1!$A$2:$G$214,5,FALSE)</f>
        <v>Coordinación de señales / TSM / ITS </v>
      </c>
      <c r="C40" s="13" t="s">
        <v>350</v>
      </c>
      <c r="D40" s="12" t="s">
        <v>351</v>
      </c>
      <c r="E40" s="12" t="s">
        <v>352</v>
      </c>
      <c r="F40" s="12">
        <v>70</v>
      </c>
      <c r="G40" s="12" t="s">
        <v>204</v>
      </c>
      <c r="H40" s="12" t="str">
        <f>VLOOKUP($C40,[1]Results_Esp_vSep1!$A$2:$G$214,7,FALSE)</f>
        <v>Lynwood </v>
      </c>
      <c r="I40" s="17">
        <v>1</v>
      </c>
      <c r="J40" s="17" t="s">
        <v>181</v>
      </c>
      <c r="K40" s="17">
        <v>0</v>
      </c>
      <c r="L40" s="38">
        <v>0.41666666666666669</v>
      </c>
      <c r="M40" s="38">
        <v>0</v>
      </c>
      <c r="N40" s="38" t="s">
        <v>181</v>
      </c>
      <c r="O40" s="38">
        <v>0</v>
      </c>
      <c r="P40" s="38">
        <v>1</v>
      </c>
      <c r="Q40" s="38" t="s">
        <v>182</v>
      </c>
      <c r="R40" s="38">
        <v>0.26666666666666666</v>
      </c>
      <c r="S40" s="38" t="s">
        <v>181</v>
      </c>
      <c r="T40" s="38">
        <v>1</v>
      </c>
      <c r="U40" s="38">
        <v>1</v>
      </c>
      <c r="V40" s="38" t="s">
        <v>181</v>
      </c>
      <c r="W40" s="38">
        <v>2</v>
      </c>
      <c r="X40" s="38" t="s">
        <v>181</v>
      </c>
      <c r="Y40" s="38">
        <v>1</v>
      </c>
      <c r="Z40" s="38">
        <v>1.1160714285714286</v>
      </c>
      <c r="AA40" s="38" t="s">
        <v>182</v>
      </c>
      <c r="AB40" s="38" t="s">
        <v>182</v>
      </c>
      <c r="AC40" s="38" t="s">
        <v>181</v>
      </c>
      <c r="AD40" s="38" t="s">
        <v>182</v>
      </c>
      <c r="AE40" s="38">
        <v>1</v>
      </c>
      <c r="AF40" s="38">
        <v>0</v>
      </c>
      <c r="AG40" s="38">
        <v>2</v>
      </c>
      <c r="AH40" s="38">
        <v>0.8214285714285714</v>
      </c>
      <c r="AI40" s="38">
        <v>0</v>
      </c>
      <c r="AJ40" s="38">
        <v>1</v>
      </c>
      <c r="AK40" s="38" t="s">
        <v>181</v>
      </c>
      <c r="AL40" s="38" t="s">
        <v>181</v>
      </c>
      <c r="AM40" s="38">
        <v>0</v>
      </c>
      <c r="AN40" s="38" t="s">
        <v>181</v>
      </c>
      <c r="AO40" s="38" t="s">
        <v>181</v>
      </c>
      <c r="AP40" s="38">
        <v>0</v>
      </c>
      <c r="AQ40" s="38">
        <v>0.1953125</v>
      </c>
      <c r="AR40" s="38">
        <v>3</v>
      </c>
      <c r="AS40" s="38" t="s">
        <v>181</v>
      </c>
      <c r="AT40" s="38">
        <v>1</v>
      </c>
      <c r="AU40" s="38" t="s">
        <v>181</v>
      </c>
      <c r="AV40" s="38">
        <v>1</v>
      </c>
      <c r="AW40" s="38" t="s">
        <v>181</v>
      </c>
      <c r="AX40" s="38" t="s">
        <v>181</v>
      </c>
      <c r="AY40" s="38">
        <v>1.4285714285714286</v>
      </c>
      <c r="AZ40" s="38">
        <v>0</v>
      </c>
      <c r="BA40" s="38">
        <v>0</v>
      </c>
      <c r="BB40" s="38">
        <v>0</v>
      </c>
      <c r="BC40" s="38">
        <v>0</v>
      </c>
      <c r="BD40" s="38" t="s">
        <v>181</v>
      </c>
      <c r="BE40" s="38">
        <v>3</v>
      </c>
      <c r="BF40" s="38">
        <v>3</v>
      </c>
      <c r="BG40" s="38" t="s">
        <v>181</v>
      </c>
      <c r="BH40" s="38">
        <v>0</v>
      </c>
      <c r="BI40" s="38" t="s">
        <v>181</v>
      </c>
      <c r="BJ40" s="38" t="s">
        <v>181</v>
      </c>
      <c r="BK40" s="38">
        <v>3</v>
      </c>
      <c r="BL40" s="38" t="s">
        <v>181</v>
      </c>
      <c r="BM40" s="38" t="s">
        <v>181</v>
      </c>
      <c r="BN40" s="38" t="s">
        <v>181</v>
      </c>
      <c r="BO40" s="38" t="s">
        <v>181</v>
      </c>
      <c r="BP40" s="38">
        <v>0</v>
      </c>
      <c r="BQ40" s="38">
        <v>0</v>
      </c>
      <c r="BR40" s="38" t="s">
        <v>181</v>
      </c>
      <c r="BS40" s="38" t="s">
        <v>181</v>
      </c>
      <c r="BT40" s="38" t="s">
        <v>181</v>
      </c>
      <c r="BU40" s="38" t="s">
        <v>181</v>
      </c>
      <c r="BV40" s="38" t="s">
        <v>181</v>
      </c>
      <c r="BW40" s="38" t="s">
        <v>181</v>
      </c>
      <c r="BX40" s="38">
        <v>0.703125</v>
      </c>
      <c r="BY40" s="38">
        <v>0</v>
      </c>
      <c r="BZ40" s="38">
        <v>0</v>
      </c>
      <c r="CA40" s="38" t="s">
        <v>182</v>
      </c>
      <c r="CB40" s="38" t="s">
        <v>181</v>
      </c>
      <c r="CC40" s="38">
        <v>1</v>
      </c>
      <c r="CD40" s="38">
        <v>0.26666666666666666</v>
      </c>
      <c r="CE40" s="38">
        <v>4.2447172619047624</v>
      </c>
      <c r="CF40" s="50">
        <v>0.96979166666666661</v>
      </c>
      <c r="CG40" s="38">
        <v>5.214508928571429</v>
      </c>
    </row>
    <row r="41" spans="1:85" s="2" customFormat="1" ht="69" x14ac:dyDescent="0.3">
      <c r="A41" s="12" t="str">
        <f>VLOOKUP($C41,[1]Results_Esp_vSep1!$A$2:$G$214,4,FALSE)</f>
        <v>Pistas de calles principales </v>
      </c>
      <c r="B41" s="12" t="str">
        <f>VLOOKUP($C41,[1]Results_Esp_vSep1!$A$2:$G$214,5,FALSE)</f>
        <v>Coordinación de señales / TSM / ITS </v>
      </c>
      <c r="C41" s="13" t="s">
        <v>353</v>
      </c>
      <c r="D41" s="12" t="s">
        <v>351</v>
      </c>
      <c r="E41" s="12" t="s">
        <v>354</v>
      </c>
      <c r="F41" s="12">
        <v>71</v>
      </c>
      <c r="G41" s="12" t="s">
        <v>204</v>
      </c>
      <c r="H41" s="12" t="str">
        <f>VLOOKUP($C41,[1]Results_Esp_vSep1!$A$2:$G$214,7,FALSE)</f>
        <v>Lynwood </v>
      </c>
      <c r="I41" s="17">
        <v>1</v>
      </c>
      <c r="J41" s="17" t="s">
        <v>181</v>
      </c>
      <c r="K41" s="17">
        <v>0</v>
      </c>
      <c r="L41" s="38">
        <v>0.41666666666666669</v>
      </c>
      <c r="M41" s="38">
        <v>0</v>
      </c>
      <c r="N41" s="38" t="s">
        <v>181</v>
      </c>
      <c r="O41" s="38">
        <v>0</v>
      </c>
      <c r="P41" s="38">
        <v>1</v>
      </c>
      <c r="Q41" s="38" t="s">
        <v>182</v>
      </c>
      <c r="R41" s="38">
        <v>0.26666666666666666</v>
      </c>
      <c r="S41" s="38" t="s">
        <v>181</v>
      </c>
      <c r="T41" s="38">
        <v>1</v>
      </c>
      <c r="U41" s="38">
        <v>1</v>
      </c>
      <c r="V41" s="38" t="s">
        <v>181</v>
      </c>
      <c r="W41" s="38">
        <v>2</v>
      </c>
      <c r="X41" s="38" t="s">
        <v>181</v>
      </c>
      <c r="Y41" s="38">
        <v>1</v>
      </c>
      <c r="Z41" s="38">
        <v>1.1160714285714286</v>
      </c>
      <c r="AA41" s="38" t="s">
        <v>182</v>
      </c>
      <c r="AB41" s="38" t="s">
        <v>182</v>
      </c>
      <c r="AC41" s="38" t="s">
        <v>181</v>
      </c>
      <c r="AD41" s="38" t="s">
        <v>182</v>
      </c>
      <c r="AE41" s="38">
        <v>1</v>
      </c>
      <c r="AF41" s="38">
        <v>0</v>
      </c>
      <c r="AG41" s="38">
        <v>2</v>
      </c>
      <c r="AH41" s="38">
        <v>0.8214285714285714</v>
      </c>
      <c r="AI41" s="38">
        <v>0</v>
      </c>
      <c r="AJ41" s="38">
        <v>1</v>
      </c>
      <c r="AK41" s="38" t="s">
        <v>181</v>
      </c>
      <c r="AL41" s="38" t="s">
        <v>181</v>
      </c>
      <c r="AM41" s="38">
        <v>0</v>
      </c>
      <c r="AN41" s="38" t="s">
        <v>181</v>
      </c>
      <c r="AO41" s="38" t="s">
        <v>181</v>
      </c>
      <c r="AP41" s="38">
        <v>0</v>
      </c>
      <c r="AQ41" s="38">
        <v>0.1953125</v>
      </c>
      <c r="AR41" s="38">
        <v>3</v>
      </c>
      <c r="AS41" s="38" t="s">
        <v>181</v>
      </c>
      <c r="AT41" s="38">
        <v>1</v>
      </c>
      <c r="AU41" s="38" t="s">
        <v>181</v>
      </c>
      <c r="AV41" s="38">
        <v>1</v>
      </c>
      <c r="AW41" s="38" t="s">
        <v>181</v>
      </c>
      <c r="AX41" s="38" t="s">
        <v>181</v>
      </c>
      <c r="AY41" s="38">
        <v>1.4285714285714286</v>
      </c>
      <c r="AZ41" s="38">
        <v>2</v>
      </c>
      <c r="BA41" s="38">
        <v>0</v>
      </c>
      <c r="BB41" s="38">
        <v>1</v>
      </c>
      <c r="BC41" s="38">
        <v>0</v>
      </c>
      <c r="BD41" s="38" t="s">
        <v>181</v>
      </c>
      <c r="BE41" s="38">
        <v>3</v>
      </c>
      <c r="BF41" s="38">
        <v>3</v>
      </c>
      <c r="BG41" s="38" t="s">
        <v>181</v>
      </c>
      <c r="BH41" s="38">
        <v>3</v>
      </c>
      <c r="BI41" s="38" t="s">
        <v>181</v>
      </c>
      <c r="BJ41" s="38" t="s">
        <v>181</v>
      </c>
      <c r="BK41" s="38">
        <v>3</v>
      </c>
      <c r="BL41" s="38" t="s">
        <v>181</v>
      </c>
      <c r="BM41" s="38" t="s">
        <v>181</v>
      </c>
      <c r="BN41" s="38" t="s">
        <v>181</v>
      </c>
      <c r="BO41" s="38" t="s">
        <v>181</v>
      </c>
      <c r="BP41" s="38">
        <v>0</v>
      </c>
      <c r="BQ41" s="38">
        <v>0</v>
      </c>
      <c r="BR41" s="38" t="s">
        <v>181</v>
      </c>
      <c r="BS41" s="38" t="s">
        <v>181</v>
      </c>
      <c r="BT41" s="38" t="s">
        <v>181</v>
      </c>
      <c r="BU41" s="38" t="s">
        <v>181</v>
      </c>
      <c r="BV41" s="38" t="s">
        <v>181</v>
      </c>
      <c r="BW41" s="38" t="s">
        <v>181</v>
      </c>
      <c r="BX41" s="38">
        <v>1.21875</v>
      </c>
      <c r="BY41" s="38">
        <v>0</v>
      </c>
      <c r="BZ41" s="38">
        <v>0</v>
      </c>
      <c r="CA41" s="38" t="s">
        <v>182</v>
      </c>
      <c r="CB41" s="38" t="s">
        <v>181</v>
      </c>
      <c r="CC41" s="38">
        <v>1</v>
      </c>
      <c r="CD41" s="38">
        <v>0.26666666666666666</v>
      </c>
      <c r="CE41" s="38">
        <v>4.2447172619047624</v>
      </c>
      <c r="CF41" s="50">
        <v>1.4854166666666666</v>
      </c>
      <c r="CG41" s="38">
        <v>5.730133928571429</v>
      </c>
    </row>
    <row r="42" spans="1:85" s="2" customFormat="1" ht="41.4" x14ac:dyDescent="0.3">
      <c r="A42" s="12" t="str">
        <f>VLOOKUP($C42,[1]Results_Esp_vSep1!$A$2:$G$214,4,FALSE)</f>
        <v>Pistas de calles principales </v>
      </c>
      <c r="B42" s="12" t="str">
        <f>VLOOKUP($C42,[1]Results_Esp_vSep1!$A$2:$G$214,5,FALSE)</f>
        <v>Carretera general local / regional </v>
      </c>
      <c r="C42" s="13" t="s">
        <v>355</v>
      </c>
      <c r="D42" s="12" t="s">
        <v>356</v>
      </c>
      <c r="E42" s="12" t="s">
        <v>357</v>
      </c>
      <c r="F42" s="12">
        <v>95</v>
      </c>
      <c r="G42" s="12" t="s">
        <v>206</v>
      </c>
      <c r="H42" s="12" t="str">
        <f>VLOOKUP($C42,[1]Results_Esp_vSep1!$A$2:$G$214,7,FALSE)</f>
        <v>Lynwood </v>
      </c>
      <c r="I42" s="17" t="s">
        <v>181</v>
      </c>
      <c r="J42" s="17" t="s">
        <v>181</v>
      </c>
      <c r="K42" s="17" t="s">
        <v>181</v>
      </c>
      <c r="L42" s="38" t="s">
        <v>181</v>
      </c>
      <c r="M42" s="38" t="s">
        <v>181</v>
      </c>
      <c r="N42" s="38" t="s">
        <v>181</v>
      </c>
      <c r="O42" s="38" t="s">
        <v>181</v>
      </c>
      <c r="P42" s="38" t="s">
        <v>182</v>
      </c>
      <c r="Q42" s="38" t="s">
        <v>182</v>
      </c>
      <c r="R42" s="38" t="s">
        <v>181</v>
      </c>
      <c r="S42" s="38" t="s">
        <v>181</v>
      </c>
      <c r="T42" s="38" t="s">
        <v>181</v>
      </c>
      <c r="U42" s="38" t="s">
        <v>181</v>
      </c>
      <c r="V42" s="38" t="s">
        <v>181</v>
      </c>
      <c r="W42" s="38">
        <v>2</v>
      </c>
      <c r="X42" s="38" t="s">
        <v>181</v>
      </c>
      <c r="Y42" s="38">
        <v>1</v>
      </c>
      <c r="Z42" s="38">
        <v>1.2321428571428572</v>
      </c>
      <c r="AA42" s="38" t="s">
        <v>182</v>
      </c>
      <c r="AB42" s="38">
        <v>1</v>
      </c>
      <c r="AC42" s="38">
        <v>1</v>
      </c>
      <c r="AD42" s="38">
        <v>2</v>
      </c>
      <c r="AE42" s="38" t="s">
        <v>181</v>
      </c>
      <c r="AF42" s="38">
        <v>2</v>
      </c>
      <c r="AG42" s="38">
        <v>2</v>
      </c>
      <c r="AH42" s="38">
        <v>1.485714285714286</v>
      </c>
      <c r="AI42" s="38">
        <v>1</v>
      </c>
      <c r="AJ42" s="38" t="s">
        <v>181</v>
      </c>
      <c r="AK42" s="38">
        <v>0</v>
      </c>
      <c r="AL42" s="38" t="s">
        <v>181</v>
      </c>
      <c r="AM42" s="38" t="s">
        <v>181</v>
      </c>
      <c r="AN42" s="38" t="s">
        <v>181</v>
      </c>
      <c r="AO42" s="38" t="s">
        <v>181</v>
      </c>
      <c r="AP42" s="38">
        <v>1</v>
      </c>
      <c r="AQ42" s="38">
        <v>0.54166666666666663</v>
      </c>
      <c r="AR42" s="38" t="s">
        <v>181</v>
      </c>
      <c r="AS42" s="38" t="s">
        <v>181</v>
      </c>
      <c r="AT42" s="38" t="s">
        <v>181</v>
      </c>
      <c r="AU42" s="38" t="s">
        <v>181</v>
      </c>
      <c r="AV42" s="38">
        <v>1</v>
      </c>
      <c r="AW42" s="38" t="s">
        <v>181</v>
      </c>
      <c r="AX42" s="38" t="s">
        <v>181</v>
      </c>
      <c r="AY42" s="38">
        <v>0.7857142857142857</v>
      </c>
      <c r="AZ42" s="38" t="s">
        <v>181</v>
      </c>
      <c r="BA42" s="38" t="s">
        <v>181</v>
      </c>
      <c r="BB42" s="38" t="s">
        <v>181</v>
      </c>
      <c r="BC42" s="38" t="s">
        <v>181</v>
      </c>
      <c r="BD42" s="38" t="s">
        <v>181</v>
      </c>
      <c r="BE42" s="38" t="s">
        <v>181</v>
      </c>
      <c r="BF42" s="38" t="s">
        <v>181</v>
      </c>
      <c r="BG42" s="38" t="s">
        <v>181</v>
      </c>
      <c r="BH42" s="38">
        <v>2</v>
      </c>
      <c r="BI42" s="38" t="s">
        <v>181</v>
      </c>
      <c r="BJ42" s="38" t="s">
        <v>181</v>
      </c>
      <c r="BK42" s="38" t="s">
        <v>181</v>
      </c>
      <c r="BL42" s="38" t="s">
        <v>181</v>
      </c>
      <c r="BM42" s="38" t="s">
        <v>181</v>
      </c>
      <c r="BN42" s="38" t="s">
        <v>181</v>
      </c>
      <c r="BO42" s="38" t="s">
        <v>181</v>
      </c>
      <c r="BP42" s="38">
        <v>0</v>
      </c>
      <c r="BQ42" s="38">
        <v>1</v>
      </c>
      <c r="BR42" s="38">
        <v>1</v>
      </c>
      <c r="BS42" s="38">
        <v>0</v>
      </c>
      <c r="BT42" s="38" t="s">
        <v>181</v>
      </c>
      <c r="BU42" s="38" t="s">
        <v>181</v>
      </c>
      <c r="BV42" s="38" t="s">
        <v>181</v>
      </c>
      <c r="BW42" s="38" t="s">
        <v>181</v>
      </c>
      <c r="BX42" s="38">
        <v>0.62500000000000011</v>
      </c>
      <c r="BY42" s="38">
        <v>0</v>
      </c>
      <c r="BZ42" s="38" t="s">
        <v>181</v>
      </c>
      <c r="CA42" s="38" t="s">
        <v>181</v>
      </c>
      <c r="CB42" s="38" t="s">
        <v>181</v>
      </c>
      <c r="CC42" s="38" t="s">
        <v>181</v>
      </c>
      <c r="CD42" s="38">
        <v>0</v>
      </c>
      <c r="CE42" s="38">
        <v>4.045238095238096</v>
      </c>
      <c r="CF42" s="50">
        <v>0.62500000000000011</v>
      </c>
      <c r="CG42" s="38">
        <v>4.670238095238096</v>
      </c>
    </row>
    <row r="43" spans="1:85" s="2" customFormat="1" ht="41.4" x14ac:dyDescent="0.3">
      <c r="A43" s="12" t="str">
        <f>VLOOKUP($C43,[1]Results_Esp_vSep1!$A$2:$G$214,4,FALSE)</f>
        <v>Pistas de calles principales </v>
      </c>
      <c r="B43" s="12" t="str">
        <f>VLOOKUP($C43,[1]Results_Esp_vSep1!$A$2:$G$214,5,FALSE)</f>
        <v>Coordinación de señales / TSM / ITS </v>
      </c>
      <c r="C43" s="13" t="s">
        <v>358</v>
      </c>
      <c r="D43" s="12" t="s">
        <v>359</v>
      </c>
      <c r="E43" s="12" t="s">
        <v>360</v>
      </c>
      <c r="F43" s="12">
        <v>72</v>
      </c>
      <c r="G43" s="12" t="s">
        <v>361</v>
      </c>
      <c r="H43" s="12" t="str">
        <f>VLOOKUP($C43,[1]Results_Esp_vSep1!$A$2:$G$214,7,FALSE)</f>
        <v>Maywood </v>
      </c>
      <c r="I43" s="17">
        <v>1</v>
      </c>
      <c r="J43" s="17" t="s">
        <v>181</v>
      </c>
      <c r="K43" s="17">
        <v>0</v>
      </c>
      <c r="L43" s="38">
        <v>0.41666666666666669</v>
      </c>
      <c r="M43" s="38">
        <v>0</v>
      </c>
      <c r="N43" s="38" t="s">
        <v>181</v>
      </c>
      <c r="O43" s="38">
        <v>0</v>
      </c>
      <c r="P43" s="38">
        <v>1</v>
      </c>
      <c r="Q43" s="38" t="s">
        <v>182</v>
      </c>
      <c r="R43" s="38">
        <v>0.26666666666666666</v>
      </c>
      <c r="S43" s="38">
        <v>1</v>
      </c>
      <c r="T43" s="38">
        <v>2</v>
      </c>
      <c r="U43" s="38">
        <v>2</v>
      </c>
      <c r="V43" s="38" t="s">
        <v>181</v>
      </c>
      <c r="W43" s="38">
        <v>3</v>
      </c>
      <c r="X43" s="38" t="s">
        <v>181</v>
      </c>
      <c r="Y43" s="38">
        <v>1</v>
      </c>
      <c r="Z43" s="38">
        <v>1.6714285714285715</v>
      </c>
      <c r="AA43" s="38" t="s">
        <v>182</v>
      </c>
      <c r="AB43" s="38" t="s">
        <v>182</v>
      </c>
      <c r="AC43" s="38" t="s">
        <v>181</v>
      </c>
      <c r="AD43" s="38" t="s">
        <v>182</v>
      </c>
      <c r="AE43" s="38">
        <v>1</v>
      </c>
      <c r="AF43" s="38">
        <v>0</v>
      </c>
      <c r="AG43" s="38" t="s">
        <v>181</v>
      </c>
      <c r="AH43" s="38">
        <v>0.39285714285714285</v>
      </c>
      <c r="AI43" s="38">
        <v>0</v>
      </c>
      <c r="AJ43" s="38">
        <v>1</v>
      </c>
      <c r="AK43" s="38" t="s">
        <v>181</v>
      </c>
      <c r="AL43" s="38" t="s">
        <v>181</v>
      </c>
      <c r="AM43" s="38">
        <v>0</v>
      </c>
      <c r="AN43" s="38" t="s">
        <v>181</v>
      </c>
      <c r="AO43" s="38">
        <v>0</v>
      </c>
      <c r="AP43" s="38">
        <v>0</v>
      </c>
      <c r="AQ43" s="38">
        <v>0.15625000000000003</v>
      </c>
      <c r="AR43" s="38">
        <v>2</v>
      </c>
      <c r="AS43" s="38" t="s">
        <v>181</v>
      </c>
      <c r="AT43" s="38">
        <v>1</v>
      </c>
      <c r="AU43" s="38" t="s">
        <v>181</v>
      </c>
      <c r="AV43" s="38">
        <v>1</v>
      </c>
      <c r="AW43" s="38" t="s">
        <v>181</v>
      </c>
      <c r="AX43" s="38" t="s">
        <v>181</v>
      </c>
      <c r="AY43" s="38">
        <v>1.1428571428571428</v>
      </c>
      <c r="AZ43" s="38">
        <v>2</v>
      </c>
      <c r="BA43" s="38">
        <v>0</v>
      </c>
      <c r="BB43" s="38">
        <v>1</v>
      </c>
      <c r="BC43" s="38">
        <v>0</v>
      </c>
      <c r="BD43" s="38">
        <v>2</v>
      </c>
      <c r="BE43" s="38">
        <v>3</v>
      </c>
      <c r="BF43" s="38">
        <v>3</v>
      </c>
      <c r="BG43" s="38" t="s">
        <v>181</v>
      </c>
      <c r="BH43" s="38">
        <v>3</v>
      </c>
      <c r="BI43" s="38" t="s">
        <v>181</v>
      </c>
      <c r="BJ43" s="38">
        <v>0</v>
      </c>
      <c r="BK43" s="38">
        <v>3</v>
      </c>
      <c r="BL43" s="38" t="s">
        <v>181</v>
      </c>
      <c r="BM43" s="38" t="s">
        <v>181</v>
      </c>
      <c r="BN43" s="38" t="s">
        <v>181</v>
      </c>
      <c r="BO43" s="38" t="s">
        <v>181</v>
      </c>
      <c r="BP43" s="38">
        <v>0</v>
      </c>
      <c r="BQ43" s="38">
        <v>0</v>
      </c>
      <c r="BR43" s="38" t="s">
        <v>181</v>
      </c>
      <c r="BS43" s="38" t="s">
        <v>181</v>
      </c>
      <c r="BT43" s="38" t="s">
        <v>181</v>
      </c>
      <c r="BU43" s="38" t="s">
        <v>181</v>
      </c>
      <c r="BV43" s="38" t="s">
        <v>181</v>
      </c>
      <c r="BW43" s="38" t="s">
        <v>181</v>
      </c>
      <c r="BX43" s="38">
        <v>1.1657986111111112</v>
      </c>
      <c r="BY43" s="38">
        <v>0</v>
      </c>
      <c r="BZ43" s="38">
        <v>0</v>
      </c>
      <c r="CA43" s="38" t="s">
        <v>182</v>
      </c>
      <c r="CB43" s="38" t="s">
        <v>181</v>
      </c>
      <c r="CC43" s="38">
        <v>1</v>
      </c>
      <c r="CD43" s="38">
        <v>0.26666666666666666</v>
      </c>
      <c r="CE43" s="38">
        <v>4.0467261904761909</v>
      </c>
      <c r="CF43" s="50">
        <v>1.4324652777777778</v>
      </c>
      <c r="CG43" s="38">
        <v>5.4791914682539691</v>
      </c>
    </row>
    <row r="44" spans="1:85" s="2" customFormat="1" ht="41.4" x14ac:dyDescent="0.3">
      <c r="A44" s="12" t="str">
        <f>VLOOKUP($C44,[1]Results_Esp_vSep1!$A$2:$G$214,4,FALSE)</f>
        <v>Pistas de calles principales </v>
      </c>
      <c r="B44" s="12" t="str">
        <f>VLOOKUP($C44,[1]Results_Esp_vSep1!$A$2:$G$214,5,FALSE)</f>
        <v>Coordinación de señales / TSM / ITS </v>
      </c>
      <c r="C44" s="13" t="s">
        <v>362</v>
      </c>
      <c r="D44" s="12" t="s">
        <v>363</v>
      </c>
      <c r="E44" s="12" t="s">
        <v>364</v>
      </c>
      <c r="F44" s="12">
        <v>73</v>
      </c>
      <c r="G44" s="12" t="s">
        <v>206</v>
      </c>
      <c r="H44" s="12" t="str">
        <f>VLOOKUP($C44,[1]Results_Esp_vSep1!$A$2:$G$214,7,FALSE)</f>
        <v>Maywood </v>
      </c>
      <c r="I44" s="17">
        <v>1</v>
      </c>
      <c r="J44" s="17" t="s">
        <v>181</v>
      </c>
      <c r="K44" s="17">
        <v>0</v>
      </c>
      <c r="L44" s="38">
        <v>0.41666666666666669</v>
      </c>
      <c r="M44" s="38">
        <v>0</v>
      </c>
      <c r="N44" s="38" t="s">
        <v>181</v>
      </c>
      <c r="O44" s="38">
        <v>0</v>
      </c>
      <c r="P44" s="38">
        <v>1</v>
      </c>
      <c r="Q44" s="38" t="s">
        <v>182</v>
      </c>
      <c r="R44" s="38">
        <v>0.26666666666666666</v>
      </c>
      <c r="S44" s="38" t="s">
        <v>181</v>
      </c>
      <c r="T44" s="38">
        <v>2</v>
      </c>
      <c r="U44" s="38">
        <v>2</v>
      </c>
      <c r="V44" s="38" t="s">
        <v>181</v>
      </c>
      <c r="W44" s="38">
        <v>2</v>
      </c>
      <c r="X44" s="38" t="s">
        <v>181</v>
      </c>
      <c r="Y44" s="38">
        <v>1</v>
      </c>
      <c r="Z44" s="38">
        <v>1.5625</v>
      </c>
      <c r="AA44" s="38" t="s">
        <v>182</v>
      </c>
      <c r="AB44" s="38" t="s">
        <v>182</v>
      </c>
      <c r="AC44" s="38" t="s">
        <v>181</v>
      </c>
      <c r="AD44" s="38" t="s">
        <v>182</v>
      </c>
      <c r="AE44" s="38">
        <v>1</v>
      </c>
      <c r="AF44" s="38">
        <v>0</v>
      </c>
      <c r="AG44" s="38">
        <v>2</v>
      </c>
      <c r="AH44" s="38">
        <v>0.8214285714285714</v>
      </c>
      <c r="AI44" s="38">
        <v>0</v>
      </c>
      <c r="AJ44" s="38">
        <v>1</v>
      </c>
      <c r="AK44" s="38" t="s">
        <v>181</v>
      </c>
      <c r="AL44" s="38" t="s">
        <v>181</v>
      </c>
      <c r="AM44" s="38">
        <v>0</v>
      </c>
      <c r="AN44" s="38" t="s">
        <v>181</v>
      </c>
      <c r="AO44" s="38" t="s">
        <v>181</v>
      </c>
      <c r="AP44" s="38">
        <v>0</v>
      </c>
      <c r="AQ44" s="38">
        <v>0.1953125</v>
      </c>
      <c r="AR44" s="38">
        <v>2</v>
      </c>
      <c r="AS44" s="38" t="s">
        <v>181</v>
      </c>
      <c r="AT44" s="38">
        <v>1</v>
      </c>
      <c r="AU44" s="38" t="s">
        <v>181</v>
      </c>
      <c r="AV44" s="38">
        <v>1</v>
      </c>
      <c r="AW44" s="38" t="s">
        <v>181</v>
      </c>
      <c r="AX44" s="38" t="s">
        <v>181</v>
      </c>
      <c r="AY44" s="38">
        <v>1.1428571428571428</v>
      </c>
      <c r="AZ44" s="38">
        <v>2</v>
      </c>
      <c r="BA44" s="38">
        <v>0</v>
      </c>
      <c r="BB44" s="38">
        <v>1</v>
      </c>
      <c r="BC44" s="38">
        <v>0</v>
      </c>
      <c r="BD44" s="38" t="s">
        <v>181</v>
      </c>
      <c r="BE44" s="38">
        <v>3</v>
      </c>
      <c r="BF44" s="38">
        <v>3</v>
      </c>
      <c r="BG44" s="38" t="s">
        <v>181</v>
      </c>
      <c r="BH44" s="38">
        <v>2</v>
      </c>
      <c r="BI44" s="38" t="s">
        <v>181</v>
      </c>
      <c r="BJ44" s="38" t="s">
        <v>181</v>
      </c>
      <c r="BK44" s="38">
        <v>3</v>
      </c>
      <c r="BL44" s="38" t="s">
        <v>181</v>
      </c>
      <c r="BM44" s="38" t="s">
        <v>181</v>
      </c>
      <c r="BN44" s="38" t="s">
        <v>181</v>
      </c>
      <c r="BO44" s="38" t="s">
        <v>181</v>
      </c>
      <c r="BP44" s="38">
        <v>0</v>
      </c>
      <c r="BQ44" s="38">
        <v>0</v>
      </c>
      <c r="BR44" s="38" t="s">
        <v>181</v>
      </c>
      <c r="BS44" s="38" t="s">
        <v>181</v>
      </c>
      <c r="BT44" s="38" t="s">
        <v>181</v>
      </c>
      <c r="BU44" s="38" t="s">
        <v>181</v>
      </c>
      <c r="BV44" s="38" t="s">
        <v>181</v>
      </c>
      <c r="BW44" s="38" t="s">
        <v>181</v>
      </c>
      <c r="BX44" s="38">
        <v>1.1374999999999997</v>
      </c>
      <c r="BY44" s="38">
        <v>0</v>
      </c>
      <c r="BZ44" s="38">
        <v>0</v>
      </c>
      <c r="CA44" s="38" t="s">
        <v>182</v>
      </c>
      <c r="CB44" s="38" t="s">
        <v>181</v>
      </c>
      <c r="CC44" s="38">
        <v>1</v>
      </c>
      <c r="CD44" s="38">
        <v>0.26666666666666666</v>
      </c>
      <c r="CE44" s="38">
        <v>4.4054315476190471</v>
      </c>
      <c r="CF44" s="50">
        <v>1.4041666666666663</v>
      </c>
      <c r="CG44" s="38">
        <v>5.8095982142857139</v>
      </c>
    </row>
    <row r="45" spans="1:85" s="2" customFormat="1" ht="41.4" x14ac:dyDescent="0.3">
      <c r="A45" s="12" t="str">
        <f>VLOOKUP($C45,[1]Results_Esp_vSep1!$A$2:$G$214,4,FALSE)</f>
        <v>Pistas de calles principales </v>
      </c>
      <c r="B45" s="12" t="str">
        <f>VLOOKUP($C45,[1]Results_Esp_vSep1!$A$2:$G$214,5,FALSE)</f>
        <v>Coordinación de señales / TSM / ITS </v>
      </c>
      <c r="C45" s="13" t="s">
        <v>365</v>
      </c>
      <c r="D45" s="12" t="s">
        <v>314</v>
      </c>
      <c r="E45" s="12" t="s">
        <v>366</v>
      </c>
      <c r="F45" s="12">
        <v>74</v>
      </c>
      <c r="G45" s="12" t="s">
        <v>206</v>
      </c>
      <c r="H45" s="12" t="str">
        <f>VLOOKUP($C45,[1]Results_Esp_vSep1!$A$2:$G$214,7,FALSE)</f>
        <v>Maywood </v>
      </c>
      <c r="I45" s="17" t="s">
        <v>181</v>
      </c>
      <c r="J45" s="17" t="s">
        <v>181</v>
      </c>
      <c r="K45" s="17">
        <v>0</v>
      </c>
      <c r="L45" s="38">
        <v>0</v>
      </c>
      <c r="M45" s="38" t="s">
        <v>181</v>
      </c>
      <c r="N45" s="38" t="s">
        <v>181</v>
      </c>
      <c r="O45" s="38">
        <v>0</v>
      </c>
      <c r="P45" s="38" t="s">
        <v>182</v>
      </c>
      <c r="Q45" s="38" t="s">
        <v>182</v>
      </c>
      <c r="R45" s="38">
        <v>0</v>
      </c>
      <c r="S45" s="38" t="s">
        <v>181</v>
      </c>
      <c r="T45" s="38">
        <v>2</v>
      </c>
      <c r="U45" s="38">
        <v>2</v>
      </c>
      <c r="V45" s="38" t="s">
        <v>181</v>
      </c>
      <c r="W45" s="38">
        <v>2</v>
      </c>
      <c r="X45" s="38" t="s">
        <v>181</v>
      </c>
      <c r="Y45" s="38" t="s">
        <v>182</v>
      </c>
      <c r="Z45" s="38">
        <v>1.7142857142857142</v>
      </c>
      <c r="AA45" s="38" t="s">
        <v>182</v>
      </c>
      <c r="AB45" s="38" t="s">
        <v>182</v>
      </c>
      <c r="AC45" s="38">
        <v>1</v>
      </c>
      <c r="AD45" s="38">
        <v>2</v>
      </c>
      <c r="AE45" s="38">
        <v>1</v>
      </c>
      <c r="AF45" s="38" t="s">
        <v>182</v>
      </c>
      <c r="AG45" s="38" t="s">
        <v>181</v>
      </c>
      <c r="AH45" s="38">
        <v>1.1428571428571428</v>
      </c>
      <c r="AI45" s="38" t="s">
        <v>181</v>
      </c>
      <c r="AJ45" s="38" t="s">
        <v>181</v>
      </c>
      <c r="AK45" s="38" t="s">
        <v>181</v>
      </c>
      <c r="AL45" s="38" t="s">
        <v>181</v>
      </c>
      <c r="AM45" s="38">
        <v>0</v>
      </c>
      <c r="AN45" s="38" t="s">
        <v>181</v>
      </c>
      <c r="AO45" s="38" t="s">
        <v>181</v>
      </c>
      <c r="AP45" s="38" t="s">
        <v>182</v>
      </c>
      <c r="AQ45" s="38">
        <v>0</v>
      </c>
      <c r="AR45" s="38">
        <v>3</v>
      </c>
      <c r="AS45" s="38" t="s">
        <v>181</v>
      </c>
      <c r="AT45" s="38">
        <v>1</v>
      </c>
      <c r="AU45" s="38" t="s">
        <v>181</v>
      </c>
      <c r="AV45" s="38">
        <v>1</v>
      </c>
      <c r="AW45" s="38" t="s">
        <v>181</v>
      </c>
      <c r="AX45" s="38" t="s">
        <v>181</v>
      </c>
      <c r="AY45" s="38">
        <v>1.4285714285714286</v>
      </c>
      <c r="AZ45" s="38" t="s">
        <v>181</v>
      </c>
      <c r="BA45" s="38">
        <v>0</v>
      </c>
      <c r="BB45" s="38" t="s">
        <v>181</v>
      </c>
      <c r="BC45" s="38">
        <v>0</v>
      </c>
      <c r="BD45" s="38" t="s">
        <v>181</v>
      </c>
      <c r="BE45" s="38">
        <v>3</v>
      </c>
      <c r="BF45" s="38">
        <v>3</v>
      </c>
      <c r="BG45" s="38" t="s">
        <v>181</v>
      </c>
      <c r="BH45" s="38">
        <v>2</v>
      </c>
      <c r="BI45" s="38" t="s">
        <v>181</v>
      </c>
      <c r="BJ45" s="38" t="s">
        <v>181</v>
      </c>
      <c r="BK45" s="38">
        <v>3</v>
      </c>
      <c r="BL45" s="38" t="s">
        <v>181</v>
      </c>
      <c r="BM45" s="38" t="s">
        <v>181</v>
      </c>
      <c r="BN45" s="38" t="s">
        <v>181</v>
      </c>
      <c r="BO45" s="38" t="s">
        <v>181</v>
      </c>
      <c r="BP45" s="38" t="s">
        <v>182</v>
      </c>
      <c r="BQ45" s="38" t="s">
        <v>182</v>
      </c>
      <c r="BR45" s="38">
        <v>1</v>
      </c>
      <c r="BS45" s="38" t="s">
        <v>181</v>
      </c>
      <c r="BT45" s="38" t="s">
        <v>181</v>
      </c>
      <c r="BU45" s="38" t="s">
        <v>181</v>
      </c>
      <c r="BV45" s="38" t="s">
        <v>181</v>
      </c>
      <c r="BW45" s="38" t="s">
        <v>181</v>
      </c>
      <c r="BX45" s="38">
        <v>1.3749999999999998</v>
      </c>
      <c r="BY45" s="38">
        <v>0</v>
      </c>
      <c r="BZ45" s="38">
        <v>0</v>
      </c>
      <c r="CA45" s="38" t="s">
        <v>182</v>
      </c>
      <c r="CB45" s="38" t="s">
        <v>181</v>
      </c>
      <c r="CC45" s="38">
        <v>0</v>
      </c>
      <c r="CD45" s="38">
        <v>0</v>
      </c>
      <c r="CE45" s="38">
        <v>4.2857142857142856</v>
      </c>
      <c r="CF45" s="50">
        <v>1.3749999999999998</v>
      </c>
      <c r="CG45" s="38">
        <v>5.6607142857142856</v>
      </c>
    </row>
    <row r="46" spans="1:85" s="2" customFormat="1" ht="41.4" x14ac:dyDescent="0.3">
      <c r="A46" s="12" t="str">
        <f>VLOOKUP($C46,[1]Results_Esp_vSep1!$A$2:$G$214,4,FALSE)</f>
        <v>Pistas de calles principales </v>
      </c>
      <c r="B46" s="12" t="str">
        <f>VLOOKUP($C46,[1]Results_Esp_vSep1!$A$2:$G$214,5,FALSE)</f>
        <v>Carretera general local / regional </v>
      </c>
      <c r="C46" s="13" t="s">
        <v>367</v>
      </c>
      <c r="D46" s="12" t="s">
        <v>368</v>
      </c>
      <c r="E46" s="12" t="s">
        <v>369</v>
      </c>
      <c r="F46" s="12">
        <v>96</v>
      </c>
      <c r="G46" s="12" t="s">
        <v>370</v>
      </c>
      <c r="H46" s="12" t="str">
        <f>VLOOKUP($C46,[1]Results_Esp_vSep1!$A$2:$G$214,7,FALSE)</f>
        <v>Paramount </v>
      </c>
      <c r="I46" s="17" t="s">
        <v>181</v>
      </c>
      <c r="J46" s="17" t="s">
        <v>181</v>
      </c>
      <c r="K46" s="17">
        <v>3</v>
      </c>
      <c r="L46" s="38">
        <v>2.5</v>
      </c>
      <c r="M46" s="38" t="s">
        <v>181</v>
      </c>
      <c r="N46" s="38" t="s">
        <v>181</v>
      </c>
      <c r="O46" s="38">
        <v>3</v>
      </c>
      <c r="P46" s="38">
        <v>1</v>
      </c>
      <c r="Q46" s="38" t="s">
        <v>181</v>
      </c>
      <c r="R46" s="38">
        <v>1.7</v>
      </c>
      <c r="S46" s="38" t="s">
        <v>181</v>
      </c>
      <c r="T46" s="38">
        <v>3</v>
      </c>
      <c r="U46" s="38" t="s">
        <v>181</v>
      </c>
      <c r="V46" s="38" t="s">
        <v>181</v>
      </c>
      <c r="W46" s="38">
        <v>1</v>
      </c>
      <c r="X46" s="38" t="s">
        <v>181</v>
      </c>
      <c r="Y46" s="38">
        <v>1</v>
      </c>
      <c r="Z46" s="38">
        <v>1.4285714285714286</v>
      </c>
      <c r="AA46" s="38" t="s">
        <v>182</v>
      </c>
      <c r="AB46" s="38" t="s">
        <v>182</v>
      </c>
      <c r="AC46" s="38">
        <v>1</v>
      </c>
      <c r="AD46" s="38" t="s">
        <v>182</v>
      </c>
      <c r="AE46" s="38" t="s">
        <v>181</v>
      </c>
      <c r="AF46" s="38" t="s">
        <v>182</v>
      </c>
      <c r="AG46" s="38">
        <v>3</v>
      </c>
      <c r="AH46" s="38">
        <v>1.6428571428571428</v>
      </c>
      <c r="AI46" s="38">
        <v>1</v>
      </c>
      <c r="AJ46" s="38" t="s">
        <v>181</v>
      </c>
      <c r="AK46" s="38" t="s">
        <v>181</v>
      </c>
      <c r="AL46" s="38">
        <v>0</v>
      </c>
      <c r="AM46" s="38" t="s">
        <v>181</v>
      </c>
      <c r="AN46" s="38" t="s">
        <v>181</v>
      </c>
      <c r="AO46" s="38" t="s">
        <v>181</v>
      </c>
      <c r="AP46" s="38" t="s">
        <v>181</v>
      </c>
      <c r="AQ46" s="38">
        <v>0.390625</v>
      </c>
      <c r="AR46" s="38" t="s">
        <v>181</v>
      </c>
      <c r="AS46" s="38" t="s">
        <v>181</v>
      </c>
      <c r="AT46" s="38" t="s">
        <v>181</v>
      </c>
      <c r="AU46" s="38" t="s">
        <v>181</v>
      </c>
      <c r="AV46" s="38">
        <v>2</v>
      </c>
      <c r="AW46" s="38" t="s">
        <v>181</v>
      </c>
      <c r="AX46" s="38" t="s">
        <v>181</v>
      </c>
      <c r="AY46" s="38">
        <v>1.5714285714285714</v>
      </c>
      <c r="AZ46" s="38" t="s">
        <v>181</v>
      </c>
      <c r="BA46" s="38">
        <v>3</v>
      </c>
      <c r="BB46" s="38" t="s">
        <v>181</v>
      </c>
      <c r="BC46" s="38">
        <v>3</v>
      </c>
      <c r="BD46" s="38" t="s">
        <v>181</v>
      </c>
      <c r="BE46" s="38">
        <v>3</v>
      </c>
      <c r="BF46" s="38">
        <v>2</v>
      </c>
      <c r="BG46" s="38" t="s">
        <v>181</v>
      </c>
      <c r="BH46" s="38">
        <v>2</v>
      </c>
      <c r="BI46" s="38" t="s">
        <v>181</v>
      </c>
      <c r="BJ46" s="38" t="s">
        <v>181</v>
      </c>
      <c r="BK46" s="38" t="s">
        <v>181</v>
      </c>
      <c r="BL46" s="38" t="s">
        <v>181</v>
      </c>
      <c r="BM46" s="38" t="s">
        <v>181</v>
      </c>
      <c r="BN46" s="38" t="s">
        <v>181</v>
      </c>
      <c r="BO46" s="38" t="s">
        <v>181</v>
      </c>
      <c r="BP46" s="38">
        <v>0</v>
      </c>
      <c r="BQ46" s="38">
        <v>0</v>
      </c>
      <c r="BR46" s="38">
        <v>1</v>
      </c>
      <c r="BS46" s="38" t="s">
        <v>181</v>
      </c>
      <c r="BT46" s="38" t="s">
        <v>181</v>
      </c>
      <c r="BU46" s="38">
        <v>1</v>
      </c>
      <c r="BV46" s="38" t="s">
        <v>181</v>
      </c>
      <c r="BW46" s="38" t="s">
        <v>181</v>
      </c>
      <c r="BX46" s="38">
        <v>1.3715277777777777</v>
      </c>
      <c r="BY46" s="38">
        <v>0</v>
      </c>
      <c r="BZ46" s="38">
        <v>0</v>
      </c>
      <c r="CA46" s="38" t="s">
        <v>181</v>
      </c>
      <c r="CB46" s="38" t="s">
        <v>181</v>
      </c>
      <c r="CC46" s="38" t="s">
        <v>181</v>
      </c>
      <c r="CD46" s="38">
        <v>0</v>
      </c>
      <c r="CE46" s="38">
        <v>9.2334821428571434</v>
      </c>
      <c r="CF46" s="50">
        <v>1.3715277777777777</v>
      </c>
      <c r="CG46" s="38">
        <v>10.60500992063492</v>
      </c>
    </row>
    <row r="47" spans="1:85" s="2" customFormat="1" ht="41.4" x14ac:dyDescent="0.3">
      <c r="A47" s="12" t="str">
        <f>VLOOKUP($C47,[1]Results_Esp_vSep1!$A$2:$G$214,4,FALSE)</f>
        <v>Pistas de calles principales </v>
      </c>
      <c r="B47" s="12" t="str">
        <f>VLOOKUP($C47,[1]Results_Esp_vSep1!$A$2:$G$214,5,FALSE)</f>
        <v>Carretera general local / regional </v>
      </c>
      <c r="C47" s="13" t="s">
        <v>371</v>
      </c>
      <c r="D47" s="12" t="s">
        <v>372</v>
      </c>
      <c r="E47" s="12" t="s">
        <v>373</v>
      </c>
      <c r="F47" s="12">
        <v>97</v>
      </c>
      <c r="G47" s="12" t="s">
        <v>370</v>
      </c>
      <c r="H47" s="12" t="str">
        <f>VLOOKUP($C47,[1]Results_Esp_vSep1!$A$2:$G$214,7,FALSE)</f>
        <v>Paramount </v>
      </c>
      <c r="I47" s="17">
        <v>1</v>
      </c>
      <c r="J47" s="17" t="s">
        <v>181</v>
      </c>
      <c r="K47" s="17">
        <v>0</v>
      </c>
      <c r="L47" s="38">
        <v>0.41666666666666669</v>
      </c>
      <c r="M47" s="38">
        <v>0</v>
      </c>
      <c r="N47" s="38" t="s">
        <v>181</v>
      </c>
      <c r="O47" s="38">
        <v>0</v>
      </c>
      <c r="P47" s="38">
        <v>1</v>
      </c>
      <c r="Q47" s="38">
        <v>0</v>
      </c>
      <c r="R47" s="38">
        <v>0.2</v>
      </c>
      <c r="S47" s="38" t="s">
        <v>181</v>
      </c>
      <c r="T47" s="38">
        <v>3</v>
      </c>
      <c r="U47" s="38">
        <v>3</v>
      </c>
      <c r="V47" s="38" t="s">
        <v>181</v>
      </c>
      <c r="W47" s="38">
        <v>2</v>
      </c>
      <c r="X47" s="38">
        <v>1</v>
      </c>
      <c r="Y47" s="38">
        <v>1</v>
      </c>
      <c r="Z47" s="38">
        <v>1.8571428571428572</v>
      </c>
      <c r="AA47" s="38" t="s">
        <v>182</v>
      </c>
      <c r="AB47" s="38" t="s">
        <v>182</v>
      </c>
      <c r="AC47" s="38">
        <v>1</v>
      </c>
      <c r="AD47" s="38">
        <v>2</v>
      </c>
      <c r="AE47" s="38">
        <v>1</v>
      </c>
      <c r="AF47" s="38" t="s">
        <v>182</v>
      </c>
      <c r="AG47" s="38">
        <v>3</v>
      </c>
      <c r="AH47" s="38">
        <v>1.5625</v>
      </c>
      <c r="AI47" s="38">
        <v>1</v>
      </c>
      <c r="AJ47" s="38">
        <v>1</v>
      </c>
      <c r="AK47" s="38">
        <v>0</v>
      </c>
      <c r="AL47" s="38">
        <v>0</v>
      </c>
      <c r="AM47" s="38">
        <v>0</v>
      </c>
      <c r="AN47" s="38" t="s">
        <v>181</v>
      </c>
      <c r="AO47" s="38">
        <v>0</v>
      </c>
      <c r="AP47" s="38">
        <v>0</v>
      </c>
      <c r="AQ47" s="38">
        <v>0.23214285714285712</v>
      </c>
      <c r="AR47" s="38">
        <v>1</v>
      </c>
      <c r="AS47" s="38" t="s">
        <v>181</v>
      </c>
      <c r="AT47" s="38">
        <v>1</v>
      </c>
      <c r="AU47" s="38" t="s">
        <v>181</v>
      </c>
      <c r="AV47" s="38">
        <v>2</v>
      </c>
      <c r="AW47" s="38" t="s">
        <v>181</v>
      </c>
      <c r="AX47" s="38" t="s">
        <v>181</v>
      </c>
      <c r="AY47" s="38">
        <v>1.1428571428571428</v>
      </c>
      <c r="AZ47" s="38">
        <v>2</v>
      </c>
      <c r="BA47" s="38">
        <v>0</v>
      </c>
      <c r="BB47" s="38">
        <v>1</v>
      </c>
      <c r="BC47" s="38">
        <v>0</v>
      </c>
      <c r="BD47" s="38" t="s">
        <v>181</v>
      </c>
      <c r="BE47" s="38">
        <v>2</v>
      </c>
      <c r="BF47" s="38">
        <v>2</v>
      </c>
      <c r="BG47" s="38" t="s">
        <v>181</v>
      </c>
      <c r="BH47" s="38">
        <v>3</v>
      </c>
      <c r="BI47" s="38">
        <v>2</v>
      </c>
      <c r="BJ47" s="38">
        <v>0</v>
      </c>
      <c r="BK47" s="38">
        <v>2</v>
      </c>
      <c r="BL47" s="38" t="s">
        <v>181</v>
      </c>
      <c r="BM47" s="38" t="s">
        <v>181</v>
      </c>
      <c r="BN47" s="38" t="s">
        <v>181</v>
      </c>
      <c r="BO47" s="38" t="s">
        <v>181</v>
      </c>
      <c r="BP47" s="38">
        <v>0</v>
      </c>
      <c r="BQ47" s="38">
        <v>0</v>
      </c>
      <c r="BR47" s="38">
        <v>1</v>
      </c>
      <c r="BS47" s="38">
        <v>0</v>
      </c>
      <c r="BT47" s="38" t="s">
        <v>181</v>
      </c>
      <c r="BU47" s="38">
        <v>1</v>
      </c>
      <c r="BV47" s="38" t="s">
        <v>181</v>
      </c>
      <c r="BW47" s="38" t="s">
        <v>181</v>
      </c>
      <c r="BX47" s="38">
        <v>0.9</v>
      </c>
      <c r="BY47" s="38">
        <v>0</v>
      </c>
      <c r="BZ47" s="38">
        <v>0</v>
      </c>
      <c r="CA47" s="38">
        <v>0</v>
      </c>
      <c r="CB47" s="38">
        <v>0</v>
      </c>
      <c r="CC47" s="38">
        <v>2</v>
      </c>
      <c r="CD47" s="38">
        <v>0.32000000000000006</v>
      </c>
      <c r="CE47" s="38">
        <v>5.411309523809523</v>
      </c>
      <c r="CF47" s="50">
        <v>1.2200000000000002</v>
      </c>
      <c r="CG47" s="38">
        <v>6.6313095238095237</v>
      </c>
    </row>
    <row r="48" spans="1:85" s="2" customFormat="1" ht="41.4" x14ac:dyDescent="0.3">
      <c r="A48" s="12" t="str">
        <f>VLOOKUP($C48,[1]Results_Esp_vSep1!$A$2:$G$214,4,FALSE)</f>
        <v>Pistas de calles principales </v>
      </c>
      <c r="B48" s="12" t="str">
        <f>VLOOKUP($C48,[1]Results_Esp_vSep1!$A$2:$G$214,5,FALSE)</f>
        <v>Carretera general local / regional </v>
      </c>
      <c r="C48" s="13" t="s">
        <v>374</v>
      </c>
      <c r="D48" s="12" t="s">
        <v>375</v>
      </c>
      <c r="E48" s="12" t="s">
        <v>376</v>
      </c>
      <c r="F48" s="12">
        <v>98</v>
      </c>
      <c r="G48" s="12" t="s">
        <v>377</v>
      </c>
      <c r="H48" s="12" t="str">
        <f>VLOOKUP($C48,[1]Results_Esp_vSep1!$A$2:$G$214,7,FALSE)</f>
        <v>Paramount </v>
      </c>
      <c r="I48" s="17">
        <v>1</v>
      </c>
      <c r="J48" s="17" t="s">
        <v>181</v>
      </c>
      <c r="K48" s="17" t="s">
        <v>181</v>
      </c>
      <c r="L48" s="38">
        <v>0.83333333333333337</v>
      </c>
      <c r="M48" s="38">
        <v>0</v>
      </c>
      <c r="N48" s="38" t="s">
        <v>181</v>
      </c>
      <c r="O48" s="38" t="s">
        <v>181</v>
      </c>
      <c r="P48" s="38">
        <v>1</v>
      </c>
      <c r="Q48" s="38" t="s">
        <v>181</v>
      </c>
      <c r="R48" s="38">
        <v>0.4</v>
      </c>
      <c r="S48" s="38" t="s">
        <v>181</v>
      </c>
      <c r="T48" s="38" t="s">
        <v>181</v>
      </c>
      <c r="U48" s="38" t="s">
        <v>181</v>
      </c>
      <c r="V48" s="38" t="s">
        <v>181</v>
      </c>
      <c r="W48" s="38">
        <v>1</v>
      </c>
      <c r="X48" s="38" t="s">
        <v>181</v>
      </c>
      <c r="Y48" s="38">
        <v>1</v>
      </c>
      <c r="Z48" s="38">
        <v>0.8214285714285714</v>
      </c>
      <c r="AA48" s="38" t="s">
        <v>182</v>
      </c>
      <c r="AB48" s="38" t="s">
        <v>182</v>
      </c>
      <c r="AC48" s="38">
        <v>1</v>
      </c>
      <c r="AD48" s="38" t="s">
        <v>182</v>
      </c>
      <c r="AE48" s="38" t="s">
        <v>181</v>
      </c>
      <c r="AF48" s="38" t="s">
        <v>182</v>
      </c>
      <c r="AG48" s="38">
        <v>3</v>
      </c>
      <c r="AH48" s="38">
        <v>1.6428571428571428</v>
      </c>
      <c r="AI48" s="38">
        <v>1</v>
      </c>
      <c r="AJ48" s="38">
        <v>1</v>
      </c>
      <c r="AK48" s="38" t="s">
        <v>181</v>
      </c>
      <c r="AL48" s="38">
        <v>0</v>
      </c>
      <c r="AM48" s="38" t="s">
        <v>181</v>
      </c>
      <c r="AN48" s="38" t="s">
        <v>181</v>
      </c>
      <c r="AO48" s="38" t="s">
        <v>181</v>
      </c>
      <c r="AP48" s="38" t="s">
        <v>181</v>
      </c>
      <c r="AQ48" s="38">
        <v>0.54166666666666663</v>
      </c>
      <c r="AR48" s="38">
        <v>2</v>
      </c>
      <c r="AS48" s="38" t="s">
        <v>181</v>
      </c>
      <c r="AT48" s="38" t="s">
        <v>181</v>
      </c>
      <c r="AU48" s="38" t="s">
        <v>181</v>
      </c>
      <c r="AV48" s="38">
        <v>3</v>
      </c>
      <c r="AW48" s="38" t="s">
        <v>181</v>
      </c>
      <c r="AX48" s="38" t="s">
        <v>181</v>
      </c>
      <c r="AY48" s="38">
        <v>2.0535714285714284</v>
      </c>
      <c r="AZ48" s="38">
        <v>2</v>
      </c>
      <c r="BA48" s="38" t="s">
        <v>181</v>
      </c>
      <c r="BB48" s="38">
        <v>1</v>
      </c>
      <c r="BC48" s="38" t="s">
        <v>181</v>
      </c>
      <c r="BD48" s="38" t="s">
        <v>181</v>
      </c>
      <c r="BE48" s="38">
        <v>2</v>
      </c>
      <c r="BF48" s="38">
        <v>2</v>
      </c>
      <c r="BG48" s="38" t="s">
        <v>181</v>
      </c>
      <c r="BH48" s="38">
        <v>2</v>
      </c>
      <c r="BI48" s="38" t="s">
        <v>181</v>
      </c>
      <c r="BJ48" s="38" t="s">
        <v>181</v>
      </c>
      <c r="BK48" s="38">
        <v>2</v>
      </c>
      <c r="BL48" s="38" t="s">
        <v>181</v>
      </c>
      <c r="BM48" s="38" t="s">
        <v>181</v>
      </c>
      <c r="BN48" s="38" t="s">
        <v>181</v>
      </c>
      <c r="BO48" s="38" t="s">
        <v>181</v>
      </c>
      <c r="BP48" s="38">
        <v>0</v>
      </c>
      <c r="BQ48" s="38">
        <v>0</v>
      </c>
      <c r="BR48" s="38">
        <v>1</v>
      </c>
      <c r="BS48" s="38" t="s">
        <v>181</v>
      </c>
      <c r="BT48" s="38" t="s">
        <v>181</v>
      </c>
      <c r="BU48" s="38">
        <v>1</v>
      </c>
      <c r="BV48" s="38" t="s">
        <v>181</v>
      </c>
      <c r="BW48" s="38" t="s">
        <v>181</v>
      </c>
      <c r="BX48" s="38">
        <v>1.0833333333333335</v>
      </c>
      <c r="BY48" s="38">
        <v>0</v>
      </c>
      <c r="BZ48" s="38">
        <v>0</v>
      </c>
      <c r="CA48" s="38" t="s">
        <v>181</v>
      </c>
      <c r="CB48" s="38" t="s">
        <v>181</v>
      </c>
      <c r="CC48" s="38">
        <v>3</v>
      </c>
      <c r="CD48" s="38">
        <v>0.8</v>
      </c>
      <c r="CE48" s="38">
        <v>6.2928571428571427</v>
      </c>
      <c r="CF48" s="50">
        <v>1.8833333333333335</v>
      </c>
      <c r="CG48" s="38">
        <v>8.1761904761904756</v>
      </c>
    </row>
    <row r="49" spans="1:85" s="2" customFormat="1" ht="41.4" x14ac:dyDescent="0.3">
      <c r="A49" s="12" t="str">
        <f>VLOOKUP($C49,[1]Results_Esp_vSep1!$A$2:$G$214,4,FALSE)</f>
        <v>Pistas de calles principales </v>
      </c>
      <c r="B49" s="12" t="str">
        <f>VLOOKUP($C49,[1]Results_Esp_vSep1!$A$2:$G$214,5,FALSE)</f>
        <v>Carretera general local / regional </v>
      </c>
      <c r="C49" s="13" t="s">
        <v>378</v>
      </c>
      <c r="D49" s="12" t="s">
        <v>379</v>
      </c>
      <c r="E49" s="12" t="s">
        <v>380</v>
      </c>
      <c r="F49" s="12">
        <v>99</v>
      </c>
      <c r="G49" s="12" t="s">
        <v>377</v>
      </c>
      <c r="H49" s="12" t="str">
        <f>VLOOKUP($C49,[1]Results_Esp_vSep1!$A$2:$G$214,7,FALSE)</f>
        <v>Paramount </v>
      </c>
      <c r="I49" s="17" t="s">
        <v>181</v>
      </c>
      <c r="J49" s="17" t="s">
        <v>181</v>
      </c>
      <c r="K49" s="17">
        <v>2</v>
      </c>
      <c r="L49" s="38">
        <v>1.6666666666666667</v>
      </c>
      <c r="M49" s="38" t="s">
        <v>181</v>
      </c>
      <c r="N49" s="38" t="s">
        <v>181</v>
      </c>
      <c r="O49" s="38">
        <v>2</v>
      </c>
      <c r="P49" s="38">
        <v>1</v>
      </c>
      <c r="Q49" s="38">
        <v>0</v>
      </c>
      <c r="R49" s="38">
        <v>0.85</v>
      </c>
      <c r="S49" s="38" t="s">
        <v>181</v>
      </c>
      <c r="T49" s="38">
        <v>2</v>
      </c>
      <c r="U49" s="38">
        <v>2</v>
      </c>
      <c r="V49" s="38" t="s">
        <v>181</v>
      </c>
      <c r="W49" s="38">
        <v>2</v>
      </c>
      <c r="X49" s="38" t="s">
        <v>181</v>
      </c>
      <c r="Y49" s="38">
        <v>1</v>
      </c>
      <c r="Z49" s="38">
        <v>1.5625</v>
      </c>
      <c r="AA49" s="38" t="s">
        <v>182</v>
      </c>
      <c r="AB49" s="38" t="s">
        <v>182</v>
      </c>
      <c r="AC49" s="38">
        <v>1</v>
      </c>
      <c r="AD49" s="38" t="s">
        <v>182</v>
      </c>
      <c r="AE49" s="38">
        <v>1</v>
      </c>
      <c r="AF49" s="38">
        <v>0</v>
      </c>
      <c r="AG49" s="38">
        <v>2</v>
      </c>
      <c r="AH49" s="38">
        <v>0.8571428571428571</v>
      </c>
      <c r="AI49" s="38">
        <v>0</v>
      </c>
      <c r="AJ49" s="38" t="s">
        <v>181</v>
      </c>
      <c r="AK49" s="38">
        <v>0</v>
      </c>
      <c r="AL49" s="38" t="s">
        <v>181</v>
      </c>
      <c r="AM49" s="38">
        <v>0</v>
      </c>
      <c r="AN49" s="38" t="s">
        <v>181</v>
      </c>
      <c r="AO49" s="38">
        <v>0</v>
      </c>
      <c r="AP49" s="38">
        <v>0</v>
      </c>
      <c r="AQ49" s="38">
        <v>0</v>
      </c>
      <c r="AR49" s="38">
        <v>2</v>
      </c>
      <c r="AS49" s="38" t="s">
        <v>181</v>
      </c>
      <c r="AT49" s="38">
        <v>1</v>
      </c>
      <c r="AU49" s="38" t="s">
        <v>181</v>
      </c>
      <c r="AV49" s="38">
        <v>1</v>
      </c>
      <c r="AW49" s="38" t="s">
        <v>181</v>
      </c>
      <c r="AX49" s="38" t="s">
        <v>181</v>
      </c>
      <c r="AY49" s="38">
        <v>1.1428571428571428</v>
      </c>
      <c r="AZ49" s="38" t="s">
        <v>181</v>
      </c>
      <c r="BA49" s="38">
        <v>3</v>
      </c>
      <c r="BB49" s="38" t="s">
        <v>181</v>
      </c>
      <c r="BC49" s="38">
        <v>3</v>
      </c>
      <c r="BD49" s="38" t="s">
        <v>181</v>
      </c>
      <c r="BE49" s="38">
        <v>3</v>
      </c>
      <c r="BF49" s="38">
        <v>1</v>
      </c>
      <c r="BG49" s="38" t="s">
        <v>181</v>
      </c>
      <c r="BH49" s="38">
        <v>3</v>
      </c>
      <c r="BI49" s="38" t="s">
        <v>181</v>
      </c>
      <c r="BJ49" s="38">
        <v>0</v>
      </c>
      <c r="BK49" s="38">
        <v>3</v>
      </c>
      <c r="BL49" s="38" t="s">
        <v>181</v>
      </c>
      <c r="BM49" s="38" t="s">
        <v>181</v>
      </c>
      <c r="BN49" s="38" t="s">
        <v>181</v>
      </c>
      <c r="BO49" s="38" t="s">
        <v>181</v>
      </c>
      <c r="BP49" s="38">
        <v>0</v>
      </c>
      <c r="BQ49" s="38">
        <v>0</v>
      </c>
      <c r="BR49" s="38">
        <v>1</v>
      </c>
      <c r="BS49" s="38">
        <v>0</v>
      </c>
      <c r="BT49" s="38" t="s">
        <v>181</v>
      </c>
      <c r="BU49" s="38">
        <v>1</v>
      </c>
      <c r="BV49" s="38" t="s">
        <v>181</v>
      </c>
      <c r="BW49" s="38" t="s">
        <v>181</v>
      </c>
      <c r="BX49" s="38">
        <v>1.25</v>
      </c>
      <c r="BY49" s="38">
        <v>0</v>
      </c>
      <c r="BZ49" s="38">
        <v>0</v>
      </c>
      <c r="CA49" s="38">
        <v>0</v>
      </c>
      <c r="CB49" s="38">
        <v>0</v>
      </c>
      <c r="CC49" s="38">
        <v>1</v>
      </c>
      <c r="CD49" s="38">
        <v>0.16000000000000003</v>
      </c>
      <c r="CE49" s="38">
        <v>6.0791666666666657</v>
      </c>
      <c r="CF49" s="50">
        <v>1.4100000000000001</v>
      </c>
      <c r="CG49" s="38">
        <v>7.4891666666666659</v>
      </c>
    </row>
    <row r="50" spans="1:85" s="2" customFormat="1" ht="41.4" x14ac:dyDescent="0.3">
      <c r="A50" s="12" t="str">
        <f>VLOOKUP($C50,[1]Results_Esp_vSep1!$A$2:$G$214,4,FALSE)</f>
        <v>Pistas de calles principales </v>
      </c>
      <c r="B50" s="12" t="str">
        <f>VLOOKUP($C50,[1]Results_Esp_vSep1!$A$2:$G$214,5,FALSE)</f>
        <v>Carretera general local / regional </v>
      </c>
      <c r="C50" s="13" t="s">
        <v>381</v>
      </c>
      <c r="D50" s="12" t="s">
        <v>382</v>
      </c>
      <c r="E50" s="12" t="s">
        <v>383</v>
      </c>
      <c r="F50" s="12">
        <v>100</v>
      </c>
      <c r="G50" s="12" t="s">
        <v>377</v>
      </c>
      <c r="H50" s="12" t="str">
        <f>VLOOKUP($C50,[1]Results_Esp_vSep1!$A$2:$G$214,7,FALSE)</f>
        <v>Paramount </v>
      </c>
      <c r="I50" s="17" t="s">
        <v>181</v>
      </c>
      <c r="J50" s="17" t="s">
        <v>181</v>
      </c>
      <c r="K50" s="17">
        <v>3</v>
      </c>
      <c r="L50" s="38">
        <v>2.5</v>
      </c>
      <c r="M50" s="38" t="s">
        <v>181</v>
      </c>
      <c r="N50" s="38" t="s">
        <v>181</v>
      </c>
      <c r="O50" s="38">
        <v>3</v>
      </c>
      <c r="P50" s="38">
        <v>1</v>
      </c>
      <c r="Q50" s="38">
        <v>0</v>
      </c>
      <c r="R50" s="38">
        <v>1.1333333333333333</v>
      </c>
      <c r="S50" s="38" t="s">
        <v>181</v>
      </c>
      <c r="T50" s="38">
        <v>1</v>
      </c>
      <c r="U50" s="38">
        <v>2</v>
      </c>
      <c r="V50" s="38" t="s">
        <v>181</v>
      </c>
      <c r="W50" s="38">
        <v>2</v>
      </c>
      <c r="X50" s="38" t="s">
        <v>181</v>
      </c>
      <c r="Y50" s="38">
        <v>1</v>
      </c>
      <c r="Z50" s="38">
        <v>1.3392857142857142</v>
      </c>
      <c r="AA50" s="38" t="s">
        <v>182</v>
      </c>
      <c r="AB50" s="38" t="s">
        <v>182</v>
      </c>
      <c r="AC50" s="38">
        <v>1</v>
      </c>
      <c r="AD50" s="38" t="s">
        <v>182</v>
      </c>
      <c r="AE50" s="38">
        <v>1</v>
      </c>
      <c r="AF50" s="38">
        <v>0</v>
      </c>
      <c r="AG50" s="38">
        <v>2</v>
      </c>
      <c r="AH50" s="38">
        <v>0.8571428571428571</v>
      </c>
      <c r="AI50" s="38">
        <v>0</v>
      </c>
      <c r="AJ50" s="38" t="s">
        <v>181</v>
      </c>
      <c r="AK50" s="38">
        <v>0</v>
      </c>
      <c r="AL50" s="38" t="s">
        <v>181</v>
      </c>
      <c r="AM50" s="38">
        <v>0</v>
      </c>
      <c r="AN50" s="38" t="s">
        <v>181</v>
      </c>
      <c r="AO50" s="38">
        <v>0</v>
      </c>
      <c r="AP50" s="38">
        <v>0</v>
      </c>
      <c r="AQ50" s="38">
        <v>0</v>
      </c>
      <c r="AR50" s="38">
        <v>2</v>
      </c>
      <c r="AS50" s="38" t="s">
        <v>181</v>
      </c>
      <c r="AT50" s="38">
        <v>1</v>
      </c>
      <c r="AU50" s="38" t="s">
        <v>181</v>
      </c>
      <c r="AV50" s="38">
        <v>1</v>
      </c>
      <c r="AW50" s="38" t="s">
        <v>181</v>
      </c>
      <c r="AX50" s="38" t="s">
        <v>181</v>
      </c>
      <c r="AY50" s="38">
        <v>1.1428571428571428</v>
      </c>
      <c r="AZ50" s="38" t="s">
        <v>181</v>
      </c>
      <c r="BA50" s="38">
        <v>3</v>
      </c>
      <c r="BB50" s="38" t="s">
        <v>181</v>
      </c>
      <c r="BC50" s="38">
        <v>3</v>
      </c>
      <c r="BD50" s="38" t="s">
        <v>181</v>
      </c>
      <c r="BE50" s="38">
        <v>2</v>
      </c>
      <c r="BF50" s="38">
        <v>1</v>
      </c>
      <c r="BG50" s="38" t="s">
        <v>181</v>
      </c>
      <c r="BH50" s="38">
        <v>3</v>
      </c>
      <c r="BI50" s="38" t="s">
        <v>181</v>
      </c>
      <c r="BJ50" s="38">
        <v>0</v>
      </c>
      <c r="BK50" s="38">
        <v>3</v>
      </c>
      <c r="BL50" s="38" t="s">
        <v>181</v>
      </c>
      <c r="BM50" s="38" t="s">
        <v>181</v>
      </c>
      <c r="BN50" s="38" t="s">
        <v>181</v>
      </c>
      <c r="BO50" s="38" t="s">
        <v>181</v>
      </c>
      <c r="BP50" s="38">
        <v>0</v>
      </c>
      <c r="BQ50" s="38">
        <v>0</v>
      </c>
      <c r="BR50" s="38">
        <v>1</v>
      </c>
      <c r="BS50" s="38">
        <v>0</v>
      </c>
      <c r="BT50" s="38" t="s">
        <v>181</v>
      </c>
      <c r="BU50" s="38">
        <v>1</v>
      </c>
      <c r="BV50" s="38" t="s">
        <v>181</v>
      </c>
      <c r="BW50" s="38" t="s">
        <v>181</v>
      </c>
      <c r="BX50" s="38">
        <v>1.1805555555555556</v>
      </c>
      <c r="BY50" s="38">
        <v>0</v>
      </c>
      <c r="BZ50" s="38">
        <v>0</v>
      </c>
      <c r="CA50" s="38">
        <v>0</v>
      </c>
      <c r="CB50" s="38">
        <v>0</v>
      </c>
      <c r="CC50" s="38">
        <v>1</v>
      </c>
      <c r="CD50" s="38">
        <v>0.16000000000000003</v>
      </c>
      <c r="CE50" s="38">
        <v>6.9726190476190464</v>
      </c>
      <c r="CF50" s="50">
        <v>1.3405555555555555</v>
      </c>
      <c r="CG50" s="38">
        <v>8.3131746031746019</v>
      </c>
    </row>
    <row r="51" spans="1:85" s="2" customFormat="1" ht="41.4" x14ac:dyDescent="0.3">
      <c r="A51" s="12" t="str">
        <f>VLOOKUP($C51,[1]Results_Esp_vSep1!$A$2:$G$214,4,FALSE)</f>
        <v>Pistas de calles principales </v>
      </c>
      <c r="B51" s="12" t="str">
        <f>VLOOKUP($C51,[1]Results_Esp_vSep1!$A$2:$G$214,5,FALSE)</f>
        <v>Carretera general local / regional </v>
      </c>
      <c r="C51" s="13" t="s">
        <v>384</v>
      </c>
      <c r="D51" s="12" t="s">
        <v>385</v>
      </c>
      <c r="E51" s="12" t="s">
        <v>386</v>
      </c>
      <c r="F51" s="12">
        <v>101</v>
      </c>
      <c r="G51" s="12" t="s">
        <v>387</v>
      </c>
      <c r="H51" s="12" t="str">
        <f>VLOOKUP($C51,[1]Results_Esp_vSep1!$A$2:$G$214,7,FALSE)</f>
        <v>Paramount </v>
      </c>
      <c r="I51" s="17" t="s">
        <v>181</v>
      </c>
      <c r="J51" s="17" t="s">
        <v>181</v>
      </c>
      <c r="K51" s="17">
        <v>2</v>
      </c>
      <c r="L51" s="38">
        <v>1.6666666666666667</v>
      </c>
      <c r="M51" s="38" t="s">
        <v>181</v>
      </c>
      <c r="N51" s="38" t="s">
        <v>181</v>
      </c>
      <c r="O51" s="38">
        <v>2</v>
      </c>
      <c r="P51" s="38">
        <v>1</v>
      </c>
      <c r="Q51" s="38">
        <v>0</v>
      </c>
      <c r="R51" s="38">
        <v>0.85</v>
      </c>
      <c r="S51" s="38" t="s">
        <v>181</v>
      </c>
      <c r="T51" s="38">
        <v>1</v>
      </c>
      <c r="U51" s="38">
        <v>2</v>
      </c>
      <c r="V51" s="38" t="s">
        <v>181</v>
      </c>
      <c r="W51" s="38">
        <v>2</v>
      </c>
      <c r="X51" s="38" t="s">
        <v>181</v>
      </c>
      <c r="Y51" s="38">
        <v>1</v>
      </c>
      <c r="Z51" s="38">
        <v>1.3392857142857142</v>
      </c>
      <c r="AA51" s="38" t="s">
        <v>182</v>
      </c>
      <c r="AB51" s="38" t="s">
        <v>182</v>
      </c>
      <c r="AC51" s="38">
        <v>1</v>
      </c>
      <c r="AD51" s="38" t="s">
        <v>182</v>
      </c>
      <c r="AE51" s="38">
        <v>1</v>
      </c>
      <c r="AF51" s="38">
        <v>0</v>
      </c>
      <c r="AG51" s="38">
        <v>2</v>
      </c>
      <c r="AH51" s="38">
        <v>0.8571428571428571</v>
      </c>
      <c r="AI51" s="38">
        <v>0</v>
      </c>
      <c r="AJ51" s="38" t="s">
        <v>181</v>
      </c>
      <c r="AK51" s="38">
        <v>0</v>
      </c>
      <c r="AL51" s="38">
        <v>0</v>
      </c>
      <c r="AM51" s="38">
        <v>0</v>
      </c>
      <c r="AN51" s="38" t="s">
        <v>181</v>
      </c>
      <c r="AO51" s="38">
        <v>0</v>
      </c>
      <c r="AP51" s="38">
        <v>0</v>
      </c>
      <c r="AQ51" s="38">
        <v>0</v>
      </c>
      <c r="AR51" s="38">
        <v>2</v>
      </c>
      <c r="AS51" s="38" t="s">
        <v>181</v>
      </c>
      <c r="AT51" s="38">
        <v>1</v>
      </c>
      <c r="AU51" s="38" t="s">
        <v>181</v>
      </c>
      <c r="AV51" s="38">
        <v>1</v>
      </c>
      <c r="AW51" s="38" t="s">
        <v>181</v>
      </c>
      <c r="AX51" s="38" t="s">
        <v>181</v>
      </c>
      <c r="AY51" s="38">
        <v>1.1428571428571428</v>
      </c>
      <c r="AZ51" s="38" t="s">
        <v>181</v>
      </c>
      <c r="BA51" s="38">
        <v>3</v>
      </c>
      <c r="BB51" s="38" t="s">
        <v>181</v>
      </c>
      <c r="BC51" s="38">
        <v>3</v>
      </c>
      <c r="BD51" s="38" t="s">
        <v>181</v>
      </c>
      <c r="BE51" s="38">
        <v>2</v>
      </c>
      <c r="BF51" s="38">
        <v>1</v>
      </c>
      <c r="BG51" s="38" t="s">
        <v>181</v>
      </c>
      <c r="BH51" s="38">
        <v>3</v>
      </c>
      <c r="BI51" s="38" t="s">
        <v>181</v>
      </c>
      <c r="BJ51" s="38">
        <v>0</v>
      </c>
      <c r="BK51" s="38">
        <v>3</v>
      </c>
      <c r="BL51" s="38" t="s">
        <v>181</v>
      </c>
      <c r="BM51" s="38" t="s">
        <v>181</v>
      </c>
      <c r="BN51" s="38" t="s">
        <v>181</v>
      </c>
      <c r="BO51" s="38" t="s">
        <v>181</v>
      </c>
      <c r="BP51" s="38">
        <v>0</v>
      </c>
      <c r="BQ51" s="38">
        <v>0</v>
      </c>
      <c r="BR51" s="38">
        <v>1</v>
      </c>
      <c r="BS51" s="38">
        <v>0</v>
      </c>
      <c r="BT51" s="38" t="s">
        <v>181</v>
      </c>
      <c r="BU51" s="38">
        <v>1</v>
      </c>
      <c r="BV51" s="38" t="s">
        <v>181</v>
      </c>
      <c r="BW51" s="38" t="s">
        <v>181</v>
      </c>
      <c r="BX51" s="38">
        <v>1.1805555555555556</v>
      </c>
      <c r="BY51" s="38">
        <v>0</v>
      </c>
      <c r="BZ51" s="38">
        <v>0</v>
      </c>
      <c r="CA51" s="38">
        <v>0</v>
      </c>
      <c r="CB51" s="38">
        <v>0</v>
      </c>
      <c r="CC51" s="38">
        <v>1</v>
      </c>
      <c r="CD51" s="38">
        <v>0.16000000000000003</v>
      </c>
      <c r="CE51" s="38">
        <v>5.855952380952381</v>
      </c>
      <c r="CF51" s="50">
        <v>1.3405555555555555</v>
      </c>
      <c r="CG51" s="38">
        <v>7.1965079365079365</v>
      </c>
    </row>
    <row r="52" spans="1:85" s="2" customFormat="1" ht="41.4" x14ac:dyDescent="0.3">
      <c r="A52" s="12" t="str">
        <f>VLOOKUP($C52,[1]Results_Esp_vSep1!$A$2:$G$214,4,FALSE)</f>
        <v>Pistas de calles principales </v>
      </c>
      <c r="B52" s="12" t="str">
        <f>VLOOKUP($C52,[1]Results_Esp_vSep1!$A$2:$G$214,5,FALSE)</f>
        <v>Coordinación de señales / TSM / ITS </v>
      </c>
      <c r="C52" s="13" t="s">
        <v>388</v>
      </c>
      <c r="D52" s="12" t="s">
        <v>389</v>
      </c>
      <c r="E52" s="12" t="s">
        <v>390</v>
      </c>
      <c r="F52" s="12">
        <v>75</v>
      </c>
      <c r="G52" s="12" t="s">
        <v>208</v>
      </c>
      <c r="H52" s="12" t="str">
        <f>VLOOKUP($C52,[1]Results_Esp_vSep1!$A$2:$G$214,7,FALSE)</f>
        <v>Signal Hill </v>
      </c>
      <c r="I52" s="17">
        <v>1</v>
      </c>
      <c r="J52" s="17" t="s">
        <v>181</v>
      </c>
      <c r="K52" s="17">
        <v>0</v>
      </c>
      <c r="L52" s="38">
        <v>0.41666666666666669</v>
      </c>
      <c r="M52" s="38">
        <v>0</v>
      </c>
      <c r="N52" s="38" t="s">
        <v>181</v>
      </c>
      <c r="O52" s="38">
        <v>0</v>
      </c>
      <c r="P52" s="38">
        <v>1</v>
      </c>
      <c r="Q52" s="38" t="s">
        <v>182</v>
      </c>
      <c r="R52" s="38">
        <v>0.26666666666666666</v>
      </c>
      <c r="S52" s="38">
        <v>1</v>
      </c>
      <c r="T52" s="38">
        <v>1</v>
      </c>
      <c r="U52" s="38">
        <v>1</v>
      </c>
      <c r="V52" s="38" t="s">
        <v>181</v>
      </c>
      <c r="W52" s="38">
        <v>3</v>
      </c>
      <c r="X52" s="38" t="s">
        <v>181</v>
      </c>
      <c r="Y52" s="38">
        <v>1</v>
      </c>
      <c r="Z52" s="38">
        <v>1.2999999999999998</v>
      </c>
      <c r="AA52" s="38" t="s">
        <v>182</v>
      </c>
      <c r="AB52" s="38" t="s">
        <v>182</v>
      </c>
      <c r="AC52" s="38" t="s">
        <v>181</v>
      </c>
      <c r="AD52" s="38" t="s">
        <v>182</v>
      </c>
      <c r="AE52" s="38">
        <v>1</v>
      </c>
      <c r="AF52" s="38">
        <v>0</v>
      </c>
      <c r="AG52" s="38" t="s">
        <v>181</v>
      </c>
      <c r="AH52" s="38">
        <v>0.39285714285714285</v>
      </c>
      <c r="AI52" s="38">
        <v>0</v>
      </c>
      <c r="AJ52" s="38">
        <v>1</v>
      </c>
      <c r="AK52" s="38" t="s">
        <v>181</v>
      </c>
      <c r="AL52" s="38" t="s">
        <v>181</v>
      </c>
      <c r="AM52" s="38">
        <v>0</v>
      </c>
      <c r="AN52" s="38" t="s">
        <v>181</v>
      </c>
      <c r="AO52" s="38">
        <v>0</v>
      </c>
      <c r="AP52" s="38">
        <v>0</v>
      </c>
      <c r="AQ52" s="38">
        <v>0.15625000000000003</v>
      </c>
      <c r="AR52" s="38">
        <v>2</v>
      </c>
      <c r="AS52" s="38" t="s">
        <v>181</v>
      </c>
      <c r="AT52" s="38">
        <v>1</v>
      </c>
      <c r="AU52" s="38">
        <v>1</v>
      </c>
      <c r="AV52" s="38">
        <v>1</v>
      </c>
      <c r="AW52" s="38" t="s">
        <v>181</v>
      </c>
      <c r="AX52" s="38" t="s">
        <v>181</v>
      </c>
      <c r="AY52" s="38">
        <v>1.1160714285714286</v>
      </c>
      <c r="AZ52" s="38">
        <v>0</v>
      </c>
      <c r="BA52" s="38">
        <v>0</v>
      </c>
      <c r="BB52" s="38">
        <v>0</v>
      </c>
      <c r="BC52" s="38">
        <v>0</v>
      </c>
      <c r="BD52" s="38">
        <v>0</v>
      </c>
      <c r="BE52" s="38">
        <v>1</v>
      </c>
      <c r="BF52" s="38">
        <v>1</v>
      </c>
      <c r="BG52" s="38" t="s">
        <v>181</v>
      </c>
      <c r="BH52" s="38">
        <v>1</v>
      </c>
      <c r="BI52" s="38" t="s">
        <v>181</v>
      </c>
      <c r="BJ52" s="38">
        <v>0</v>
      </c>
      <c r="BK52" s="38">
        <v>1</v>
      </c>
      <c r="BL52" s="38" t="s">
        <v>181</v>
      </c>
      <c r="BM52" s="38" t="s">
        <v>181</v>
      </c>
      <c r="BN52" s="38" t="s">
        <v>181</v>
      </c>
      <c r="BO52" s="38" t="s">
        <v>181</v>
      </c>
      <c r="BP52" s="38">
        <v>0</v>
      </c>
      <c r="BQ52" s="38">
        <v>0</v>
      </c>
      <c r="BR52" s="38" t="s">
        <v>181</v>
      </c>
      <c r="BS52" s="38" t="s">
        <v>181</v>
      </c>
      <c r="BT52" s="38" t="s">
        <v>181</v>
      </c>
      <c r="BU52" s="38" t="s">
        <v>181</v>
      </c>
      <c r="BV52" s="38" t="s">
        <v>181</v>
      </c>
      <c r="BW52" s="38" t="s">
        <v>181</v>
      </c>
      <c r="BX52" s="38">
        <v>0.2638888888888889</v>
      </c>
      <c r="BY52" s="38">
        <v>0</v>
      </c>
      <c r="BZ52" s="38">
        <v>0</v>
      </c>
      <c r="CA52" s="38" t="s">
        <v>182</v>
      </c>
      <c r="CB52" s="38" t="s">
        <v>181</v>
      </c>
      <c r="CC52" s="38">
        <v>1</v>
      </c>
      <c r="CD52" s="38">
        <v>0.26666666666666666</v>
      </c>
      <c r="CE52" s="38">
        <v>3.6485119047619046</v>
      </c>
      <c r="CF52" s="50">
        <v>0.53055555555555556</v>
      </c>
      <c r="CG52" s="38">
        <v>4.1790674603174605</v>
      </c>
    </row>
    <row r="53" spans="1:85" s="2" customFormat="1" ht="41.4" x14ac:dyDescent="0.3">
      <c r="A53" s="12" t="str">
        <f>VLOOKUP($C53,[1]Results_Esp_vSep1!$A$2:$G$214,4,FALSE)</f>
        <v>Pistas de calles principales </v>
      </c>
      <c r="B53" s="12" t="str">
        <f>VLOOKUP($C53,[1]Results_Esp_vSep1!$A$2:$G$214,5,FALSE)</f>
        <v>Carretera general local / regional </v>
      </c>
      <c r="C53" s="13" t="s">
        <v>391</v>
      </c>
      <c r="D53" s="12" t="s">
        <v>392</v>
      </c>
      <c r="E53" s="12" t="s">
        <v>393</v>
      </c>
      <c r="F53" s="12">
        <v>102</v>
      </c>
      <c r="G53" s="12" t="s">
        <v>208</v>
      </c>
      <c r="H53" s="12" t="str">
        <f>VLOOKUP($C53,[1]Results_Esp_vSep1!$A$2:$G$214,7,FALSE)</f>
        <v>Signal Hill </v>
      </c>
      <c r="I53" s="17" t="s">
        <v>181</v>
      </c>
      <c r="J53" s="17" t="s">
        <v>181</v>
      </c>
      <c r="K53" s="17">
        <v>2</v>
      </c>
      <c r="L53" s="38">
        <v>1.6666666666666667</v>
      </c>
      <c r="M53" s="38" t="s">
        <v>181</v>
      </c>
      <c r="N53" s="38" t="s">
        <v>181</v>
      </c>
      <c r="O53" s="38">
        <v>2</v>
      </c>
      <c r="P53" s="38">
        <v>2</v>
      </c>
      <c r="Q53" s="38">
        <v>2</v>
      </c>
      <c r="R53" s="38">
        <v>1.8</v>
      </c>
      <c r="S53" s="38">
        <v>2</v>
      </c>
      <c r="T53" s="38" t="s">
        <v>181</v>
      </c>
      <c r="U53" s="38" t="s">
        <v>181</v>
      </c>
      <c r="V53" s="38">
        <v>1</v>
      </c>
      <c r="W53" s="38">
        <v>1</v>
      </c>
      <c r="X53" s="38">
        <v>2</v>
      </c>
      <c r="Y53" s="38">
        <v>2</v>
      </c>
      <c r="Z53" s="38">
        <v>1.485714285714286</v>
      </c>
      <c r="AA53" s="38">
        <v>2</v>
      </c>
      <c r="AB53" s="38">
        <v>3</v>
      </c>
      <c r="AC53" s="38">
        <v>1</v>
      </c>
      <c r="AD53" s="38">
        <v>2</v>
      </c>
      <c r="AE53" s="38">
        <v>1</v>
      </c>
      <c r="AF53" s="38">
        <v>2</v>
      </c>
      <c r="AG53" s="38">
        <v>3</v>
      </c>
      <c r="AH53" s="38">
        <v>2</v>
      </c>
      <c r="AI53" s="38">
        <v>2</v>
      </c>
      <c r="AJ53" s="38" t="s">
        <v>181</v>
      </c>
      <c r="AK53" s="38">
        <v>0</v>
      </c>
      <c r="AL53" s="38" t="s">
        <v>181</v>
      </c>
      <c r="AM53" s="38">
        <v>1</v>
      </c>
      <c r="AN53" s="38" t="s">
        <v>181</v>
      </c>
      <c r="AO53" s="38" t="s">
        <v>181</v>
      </c>
      <c r="AP53" s="38">
        <v>1</v>
      </c>
      <c r="AQ53" s="38">
        <v>0.84375</v>
      </c>
      <c r="AR53" s="38">
        <v>1</v>
      </c>
      <c r="AS53" s="38">
        <v>2</v>
      </c>
      <c r="AT53" s="38">
        <v>1</v>
      </c>
      <c r="AU53" s="38" t="s">
        <v>181</v>
      </c>
      <c r="AV53" s="38">
        <v>1</v>
      </c>
      <c r="AW53" s="38">
        <v>1</v>
      </c>
      <c r="AX53" s="38">
        <v>2</v>
      </c>
      <c r="AY53" s="38">
        <v>1.2857142857142856</v>
      </c>
      <c r="AZ53" s="38" t="s">
        <v>181</v>
      </c>
      <c r="BA53" s="38">
        <v>1</v>
      </c>
      <c r="BB53" s="38" t="s">
        <v>181</v>
      </c>
      <c r="BC53" s="38">
        <v>1</v>
      </c>
      <c r="BD53" s="38">
        <v>0</v>
      </c>
      <c r="BE53" s="38" t="s">
        <v>181</v>
      </c>
      <c r="BF53" s="38" t="s">
        <v>181</v>
      </c>
      <c r="BG53" s="38">
        <v>0</v>
      </c>
      <c r="BH53" s="38">
        <v>0</v>
      </c>
      <c r="BI53" s="38">
        <v>0</v>
      </c>
      <c r="BJ53" s="38" t="s">
        <v>181</v>
      </c>
      <c r="BK53" s="38">
        <v>0</v>
      </c>
      <c r="BL53" s="38">
        <v>0</v>
      </c>
      <c r="BM53" s="38">
        <v>0</v>
      </c>
      <c r="BN53" s="38" t="s">
        <v>181</v>
      </c>
      <c r="BO53" s="38">
        <v>2</v>
      </c>
      <c r="BP53" s="38">
        <v>1</v>
      </c>
      <c r="BQ53" s="38">
        <v>2</v>
      </c>
      <c r="BR53" s="38">
        <v>1</v>
      </c>
      <c r="BS53" s="38">
        <v>0</v>
      </c>
      <c r="BT53" s="38" t="s">
        <v>181</v>
      </c>
      <c r="BU53" s="38">
        <v>1</v>
      </c>
      <c r="BV53" s="38" t="s">
        <v>181</v>
      </c>
      <c r="BW53" s="38" t="s">
        <v>181</v>
      </c>
      <c r="BX53" s="38">
        <v>0.49374999999999997</v>
      </c>
      <c r="BY53" s="38">
        <v>2</v>
      </c>
      <c r="BZ53" s="38">
        <v>1</v>
      </c>
      <c r="CA53" s="38">
        <v>0</v>
      </c>
      <c r="CB53" s="38">
        <v>1</v>
      </c>
      <c r="CC53" s="38" t="s">
        <v>181</v>
      </c>
      <c r="CD53" s="38">
        <v>0.9</v>
      </c>
      <c r="CE53" s="38">
        <v>9.0818452380952372</v>
      </c>
      <c r="CF53" s="50">
        <v>1.39375</v>
      </c>
      <c r="CG53" s="38">
        <v>10.475595238095238</v>
      </c>
    </row>
    <row r="54" spans="1:85" s="2" customFormat="1" ht="41.4" x14ac:dyDescent="0.3">
      <c r="A54" s="12" t="str">
        <f>VLOOKUP($C54,[1]Results_Esp_vSep1!$A$2:$G$214,4,FALSE)</f>
        <v>Pistas de calles principales </v>
      </c>
      <c r="B54" s="12" t="str">
        <f>VLOOKUP($C54,[1]Results_Esp_vSep1!$A$2:$G$214,5,FALSE)</f>
        <v>Carretera general local / regional </v>
      </c>
      <c r="C54" s="13" t="s">
        <v>394</v>
      </c>
      <c r="D54" s="12" t="s">
        <v>395</v>
      </c>
      <c r="E54" s="12" t="s">
        <v>396</v>
      </c>
      <c r="F54" s="12">
        <v>103</v>
      </c>
      <c r="G54" s="12" t="s">
        <v>397</v>
      </c>
      <c r="H54" s="12" t="str">
        <f>VLOOKUP($C54,[1]Results_Esp_vSep1!$A$2:$G$214,7,FALSE)</f>
        <v>Signal Hill </v>
      </c>
      <c r="I54" s="17" t="s">
        <v>181</v>
      </c>
      <c r="J54" s="17" t="s">
        <v>181</v>
      </c>
      <c r="K54" s="17">
        <v>1</v>
      </c>
      <c r="L54" s="38">
        <v>0.83333333333333337</v>
      </c>
      <c r="M54" s="38" t="s">
        <v>181</v>
      </c>
      <c r="N54" s="38" t="s">
        <v>181</v>
      </c>
      <c r="O54" s="38">
        <v>1</v>
      </c>
      <c r="P54" s="38">
        <v>2</v>
      </c>
      <c r="Q54" s="38">
        <v>2</v>
      </c>
      <c r="R54" s="38">
        <v>1.5</v>
      </c>
      <c r="S54" s="38">
        <v>2</v>
      </c>
      <c r="T54" s="38" t="s">
        <v>181</v>
      </c>
      <c r="U54" s="38" t="s">
        <v>181</v>
      </c>
      <c r="V54" s="38">
        <v>1</v>
      </c>
      <c r="W54" s="38">
        <v>1</v>
      </c>
      <c r="X54" s="38">
        <v>2</v>
      </c>
      <c r="Y54" s="38">
        <v>2</v>
      </c>
      <c r="Z54" s="38">
        <v>1.485714285714286</v>
      </c>
      <c r="AA54" s="38">
        <v>3</v>
      </c>
      <c r="AB54" s="38">
        <v>3</v>
      </c>
      <c r="AC54" s="38">
        <v>1</v>
      </c>
      <c r="AD54" s="38">
        <v>2</v>
      </c>
      <c r="AE54" s="38">
        <v>1</v>
      </c>
      <c r="AF54" s="38">
        <v>2</v>
      </c>
      <c r="AG54" s="38">
        <v>3</v>
      </c>
      <c r="AH54" s="38">
        <v>2.1428571428571428</v>
      </c>
      <c r="AI54" s="38">
        <v>2</v>
      </c>
      <c r="AJ54" s="38" t="s">
        <v>181</v>
      </c>
      <c r="AK54" s="38">
        <v>0</v>
      </c>
      <c r="AL54" s="38">
        <v>0</v>
      </c>
      <c r="AM54" s="38">
        <v>1</v>
      </c>
      <c r="AN54" s="38" t="s">
        <v>181</v>
      </c>
      <c r="AO54" s="38" t="s">
        <v>181</v>
      </c>
      <c r="AP54" s="38">
        <v>1</v>
      </c>
      <c r="AQ54" s="38">
        <v>0.67500000000000004</v>
      </c>
      <c r="AR54" s="38">
        <v>1</v>
      </c>
      <c r="AS54" s="38">
        <v>2</v>
      </c>
      <c r="AT54" s="38">
        <v>1</v>
      </c>
      <c r="AU54" s="38" t="s">
        <v>181</v>
      </c>
      <c r="AV54" s="38">
        <v>1</v>
      </c>
      <c r="AW54" s="38">
        <v>1</v>
      </c>
      <c r="AX54" s="38">
        <v>2</v>
      </c>
      <c r="AY54" s="38">
        <v>1.2857142857142856</v>
      </c>
      <c r="AZ54" s="38" t="s">
        <v>181</v>
      </c>
      <c r="BA54" s="38">
        <v>1</v>
      </c>
      <c r="BB54" s="38" t="s">
        <v>181</v>
      </c>
      <c r="BC54" s="38">
        <v>1</v>
      </c>
      <c r="BD54" s="38">
        <v>0</v>
      </c>
      <c r="BE54" s="38" t="s">
        <v>181</v>
      </c>
      <c r="BF54" s="38" t="s">
        <v>181</v>
      </c>
      <c r="BG54" s="38">
        <v>0</v>
      </c>
      <c r="BH54" s="38">
        <v>0</v>
      </c>
      <c r="BI54" s="38">
        <v>0</v>
      </c>
      <c r="BJ54" s="38" t="s">
        <v>181</v>
      </c>
      <c r="BK54" s="38">
        <v>0</v>
      </c>
      <c r="BL54" s="38">
        <v>0</v>
      </c>
      <c r="BM54" s="38">
        <v>0</v>
      </c>
      <c r="BN54" s="38" t="s">
        <v>181</v>
      </c>
      <c r="BO54" s="38">
        <v>2</v>
      </c>
      <c r="BP54" s="38">
        <v>1</v>
      </c>
      <c r="BQ54" s="38">
        <v>2</v>
      </c>
      <c r="BR54" s="38">
        <v>1</v>
      </c>
      <c r="BS54" s="38">
        <v>0</v>
      </c>
      <c r="BT54" s="38" t="s">
        <v>181</v>
      </c>
      <c r="BU54" s="38">
        <v>1</v>
      </c>
      <c r="BV54" s="38" t="s">
        <v>181</v>
      </c>
      <c r="BW54" s="38" t="s">
        <v>181</v>
      </c>
      <c r="BX54" s="38">
        <v>0.49374999999999997</v>
      </c>
      <c r="BY54" s="38">
        <v>2</v>
      </c>
      <c r="BZ54" s="38">
        <v>1</v>
      </c>
      <c r="CA54" s="38">
        <v>0</v>
      </c>
      <c r="CB54" s="38">
        <v>1</v>
      </c>
      <c r="CC54" s="38" t="s">
        <v>181</v>
      </c>
      <c r="CD54" s="38">
        <v>0.9</v>
      </c>
      <c r="CE54" s="38">
        <v>7.9226190476190474</v>
      </c>
      <c r="CF54" s="50">
        <v>1.39375</v>
      </c>
      <c r="CG54" s="38">
        <v>9.3163690476190482</v>
      </c>
    </row>
    <row r="55" spans="1:85" s="2" customFormat="1" ht="41.4" x14ac:dyDescent="0.3">
      <c r="A55" s="12" t="str">
        <f>VLOOKUP($C55,[1]Results_Esp_vSep1!$A$2:$G$214,4,FALSE)</f>
        <v>Pistas de calles principales </v>
      </c>
      <c r="B55" s="12" t="str">
        <f>VLOOKUP($C55,[1]Results_Esp_vSep1!$A$2:$G$214,5,FALSE)</f>
        <v>Coordinación de señales / TSM / ITS </v>
      </c>
      <c r="C55" s="13" t="s">
        <v>398</v>
      </c>
      <c r="D55" s="12" t="s">
        <v>399</v>
      </c>
      <c r="E55" s="12" t="s">
        <v>400</v>
      </c>
      <c r="F55" s="12">
        <v>76</v>
      </c>
      <c r="G55" s="12" t="s">
        <v>208</v>
      </c>
      <c r="H55" s="12" t="str">
        <f>VLOOKUP($C55,[1]Results_Esp_vSep1!$A$2:$G$214,7,FALSE)</f>
        <v>Signal Hill </v>
      </c>
      <c r="I55" s="17">
        <v>1</v>
      </c>
      <c r="J55" s="17" t="s">
        <v>181</v>
      </c>
      <c r="K55" s="17">
        <v>0</v>
      </c>
      <c r="L55" s="38">
        <v>0.41666666666666669</v>
      </c>
      <c r="M55" s="38">
        <v>0</v>
      </c>
      <c r="N55" s="38" t="s">
        <v>181</v>
      </c>
      <c r="O55" s="38">
        <v>0</v>
      </c>
      <c r="P55" s="38">
        <v>1</v>
      </c>
      <c r="Q55" s="38" t="s">
        <v>182</v>
      </c>
      <c r="R55" s="38">
        <v>0.26666666666666666</v>
      </c>
      <c r="S55" s="38" t="s">
        <v>181</v>
      </c>
      <c r="T55" s="38">
        <v>1</v>
      </c>
      <c r="U55" s="38">
        <v>1</v>
      </c>
      <c r="V55" s="38" t="s">
        <v>181</v>
      </c>
      <c r="W55" s="38">
        <v>2</v>
      </c>
      <c r="X55" s="38" t="s">
        <v>181</v>
      </c>
      <c r="Y55" s="38">
        <v>1</v>
      </c>
      <c r="Z55" s="38">
        <v>1.1160714285714286</v>
      </c>
      <c r="AA55" s="38" t="s">
        <v>182</v>
      </c>
      <c r="AB55" s="38" t="s">
        <v>182</v>
      </c>
      <c r="AC55" s="38" t="s">
        <v>181</v>
      </c>
      <c r="AD55" s="38" t="s">
        <v>182</v>
      </c>
      <c r="AE55" s="38">
        <v>1</v>
      </c>
      <c r="AF55" s="38">
        <v>0</v>
      </c>
      <c r="AG55" s="38">
        <v>2</v>
      </c>
      <c r="AH55" s="38">
        <v>0.8214285714285714</v>
      </c>
      <c r="AI55" s="38">
        <v>0</v>
      </c>
      <c r="AJ55" s="38">
        <v>1</v>
      </c>
      <c r="AK55" s="38" t="s">
        <v>181</v>
      </c>
      <c r="AL55" s="38" t="s">
        <v>181</v>
      </c>
      <c r="AM55" s="38">
        <v>0</v>
      </c>
      <c r="AN55" s="38" t="s">
        <v>181</v>
      </c>
      <c r="AO55" s="38" t="s">
        <v>181</v>
      </c>
      <c r="AP55" s="38">
        <v>0</v>
      </c>
      <c r="AQ55" s="38">
        <v>0.1953125</v>
      </c>
      <c r="AR55" s="38">
        <v>1</v>
      </c>
      <c r="AS55" s="38" t="s">
        <v>181</v>
      </c>
      <c r="AT55" s="38">
        <v>1</v>
      </c>
      <c r="AU55" s="38" t="s">
        <v>181</v>
      </c>
      <c r="AV55" s="38">
        <v>1</v>
      </c>
      <c r="AW55" s="38" t="s">
        <v>181</v>
      </c>
      <c r="AX55" s="38" t="s">
        <v>181</v>
      </c>
      <c r="AY55" s="38">
        <v>0.8571428571428571</v>
      </c>
      <c r="AZ55" s="38">
        <v>0</v>
      </c>
      <c r="BA55" s="38">
        <v>0</v>
      </c>
      <c r="BB55" s="38">
        <v>0</v>
      </c>
      <c r="BC55" s="38">
        <v>0</v>
      </c>
      <c r="BD55" s="38" t="s">
        <v>181</v>
      </c>
      <c r="BE55" s="38">
        <v>1</v>
      </c>
      <c r="BF55" s="38">
        <v>1</v>
      </c>
      <c r="BG55" s="38" t="s">
        <v>181</v>
      </c>
      <c r="BH55" s="38">
        <v>0</v>
      </c>
      <c r="BI55" s="38" t="s">
        <v>181</v>
      </c>
      <c r="BJ55" s="38" t="s">
        <v>181</v>
      </c>
      <c r="BK55" s="38">
        <v>1</v>
      </c>
      <c r="BL55" s="38" t="s">
        <v>181</v>
      </c>
      <c r="BM55" s="38" t="s">
        <v>181</v>
      </c>
      <c r="BN55" s="38" t="s">
        <v>181</v>
      </c>
      <c r="BO55" s="38" t="s">
        <v>181</v>
      </c>
      <c r="BP55" s="38">
        <v>0</v>
      </c>
      <c r="BQ55" s="38">
        <v>0</v>
      </c>
      <c r="BR55" s="38" t="s">
        <v>181</v>
      </c>
      <c r="BS55" s="38" t="s">
        <v>181</v>
      </c>
      <c r="BT55" s="38" t="s">
        <v>181</v>
      </c>
      <c r="BU55" s="38" t="s">
        <v>181</v>
      </c>
      <c r="BV55" s="38" t="s">
        <v>181</v>
      </c>
      <c r="BW55" s="38" t="s">
        <v>181</v>
      </c>
      <c r="BX55" s="38">
        <v>0.23437499999999997</v>
      </c>
      <c r="BY55" s="38">
        <v>0</v>
      </c>
      <c r="BZ55" s="38">
        <v>0</v>
      </c>
      <c r="CA55" s="38" t="s">
        <v>182</v>
      </c>
      <c r="CB55" s="38" t="s">
        <v>181</v>
      </c>
      <c r="CC55" s="38">
        <v>1</v>
      </c>
      <c r="CD55" s="38">
        <v>0.26666666666666666</v>
      </c>
      <c r="CE55" s="38">
        <v>3.6732886904761908</v>
      </c>
      <c r="CF55" s="50">
        <v>0.50104166666666661</v>
      </c>
      <c r="CG55" s="38">
        <v>4.1743303571428569</v>
      </c>
    </row>
    <row r="56" spans="1:85" s="2" customFormat="1" ht="55.2" x14ac:dyDescent="0.3">
      <c r="A56" s="12" t="str">
        <f>VLOOKUP($C56,[1]Results_Esp_vSep1!$A$2:$G$214,4,FALSE)</f>
        <v>Pistas de calles principales </v>
      </c>
      <c r="B56" s="12" t="str">
        <f>VLOOKUP($C56,[1]Results_Esp_vSep1!$A$2:$G$214,5,FALSE)</f>
        <v>Calles completas </v>
      </c>
      <c r="C56" s="13" t="s">
        <v>401</v>
      </c>
      <c r="D56" s="12" t="str">
        <f>VLOOKUP($C56,[1]Results_Esp_vSep1!$A$2:$G$214,2,FALSE)</f>
        <v>Proyecto de mejora de Burnett Street/Skyline Drive </v>
      </c>
      <c r="E56" s="12" t="str">
        <f>VLOOKUP($C56,[1]Results_Esp_vSep1!$A$2:$G$214,3,FALSE)</f>
        <v>Mejorar Burnett Street/Skyline Drive, incluyendo la adición de carriles para bicicletas, entre East Walnut Av y Dawson Av. Instalación de aceras entre Gaviota Av y Cherry Av, carriles para bicicletas Clase 2 entre Walnut Av y Dawson Av, y servicios / mejoras viales relacionados. </v>
      </c>
      <c r="F56" s="12">
        <v>55</v>
      </c>
      <c r="G56" s="12" t="s">
        <v>208</v>
      </c>
      <c r="H56" s="12" t="str">
        <f>VLOOKUP($C56,[1]Results_Esp_vSep1!$A$2:$G$214,7,FALSE)</f>
        <v>Signal Hill </v>
      </c>
      <c r="I56" s="17" t="s">
        <v>181</v>
      </c>
      <c r="J56" s="17" t="s">
        <v>181</v>
      </c>
      <c r="K56" s="17">
        <v>1</v>
      </c>
      <c r="L56" s="38">
        <v>0.83333333333333337</v>
      </c>
      <c r="M56" s="38" t="s">
        <v>181</v>
      </c>
      <c r="N56" s="38" t="s">
        <v>181</v>
      </c>
      <c r="O56" s="38">
        <v>1</v>
      </c>
      <c r="P56" s="38">
        <v>2</v>
      </c>
      <c r="Q56" s="38">
        <v>2</v>
      </c>
      <c r="R56" s="38">
        <v>1.5</v>
      </c>
      <c r="S56" s="38">
        <v>2</v>
      </c>
      <c r="T56" s="38" t="s">
        <v>181</v>
      </c>
      <c r="U56" s="38" t="s">
        <v>181</v>
      </c>
      <c r="V56" s="38">
        <v>1</v>
      </c>
      <c r="W56" s="38">
        <v>1</v>
      </c>
      <c r="X56" s="38">
        <v>2</v>
      </c>
      <c r="Y56" s="38">
        <v>2</v>
      </c>
      <c r="Z56" s="38">
        <v>1.485714285714286</v>
      </c>
      <c r="AA56" s="38">
        <v>2</v>
      </c>
      <c r="AB56" s="38">
        <v>1</v>
      </c>
      <c r="AC56" s="38">
        <v>1</v>
      </c>
      <c r="AD56" s="38">
        <v>2</v>
      </c>
      <c r="AE56" s="38">
        <v>1</v>
      </c>
      <c r="AF56" s="38">
        <v>2</v>
      </c>
      <c r="AG56" s="38">
        <v>3</v>
      </c>
      <c r="AH56" s="38">
        <v>1.7142857142857142</v>
      </c>
      <c r="AI56" s="38">
        <v>1</v>
      </c>
      <c r="AJ56" s="38" t="s">
        <v>181</v>
      </c>
      <c r="AK56" s="38">
        <v>0</v>
      </c>
      <c r="AL56" s="38" t="s">
        <v>181</v>
      </c>
      <c r="AM56" s="38">
        <v>1</v>
      </c>
      <c r="AN56" s="38" t="s">
        <v>181</v>
      </c>
      <c r="AO56" s="38" t="s">
        <v>181</v>
      </c>
      <c r="AP56" s="38">
        <v>2</v>
      </c>
      <c r="AQ56" s="38">
        <v>0.84375</v>
      </c>
      <c r="AR56" s="38">
        <v>1</v>
      </c>
      <c r="AS56" s="38">
        <v>2</v>
      </c>
      <c r="AT56" s="38">
        <v>1</v>
      </c>
      <c r="AU56" s="38" t="s">
        <v>181</v>
      </c>
      <c r="AV56" s="38">
        <v>2</v>
      </c>
      <c r="AW56" s="38">
        <v>1</v>
      </c>
      <c r="AX56" s="38">
        <v>1</v>
      </c>
      <c r="AY56" s="38">
        <v>1.2857142857142856</v>
      </c>
      <c r="AZ56" s="38" t="s">
        <v>181</v>
      </c>
      <c r="BA56" s="38">
        <v>1</v>
      </c>
      <c r="BB56" s="38" t="s">
        <v>181</v>
      </c>
      <c r="BC56" s="38">
        <v>1</v>
      </c>
      <c r="BD56" s="38">
        <v>0</v>
      </c>
      <c r="BE56" s="38" t="s">
        <v>181</v>
      </c>
      <c r="BF56" s="38" t="s">
        <v>181</v>
      </c>
      <c r="BG56" s="38">
        <v>0</v>
      </c>
      <c r="BH56" s="38">
        <v>0</v>
      </c>
      <c r="BI56" s="38">
        <v>0</v>
      </c>
      <c r="BJ56" s="38" t="s">
        <v>181</v>
      </c>
      <c r="BK56" s="38">
        <v>0</v>
      </c>
      <c r="BL56" s="38">
        <v>0</v>
      </c>
      <c r="BM56" s="38">
        <v>0</v>
      </c>
      <c r="BN56" s="38" t="s">
        <v>181</v>
      </c>
      <c r="BO56" s="38">
        <v>2</v>
      </c>
      <c r="BP56" s="38">
        <v>2</v>
      </c>
      <c r="BQ56" s="38">
        <v>2</v>
      </c>
      <c r="BR56" s="38">
        <v>1</v>
      </c>
      <c r="BS56" s="38">
        <v>0</v>
      </c>
      <c r="BT56" s="38" t="s">
        <v>181</v>
      </c>
      <c r="BU56" s="38">
        <v>1</v>
      </c>
      <c r="BV56" s="38">
        <v>2</v>
      </c>
      <c r="BW56" s="38" t="s">
        <v>181</v>
      </c>
      <c r="BX56" s="38">
        <v>0.625</v>
      </c>
      <c r="BY56" s="38">
        <v>1</v>
      </c>
      <c r="BZ56" s="38">
        <v>1</v>
      </c>
      <c r="CA56" s="38">
        <v>1</v>
      </c>
      <c r="CB56" s="38">
        <v>1</v>
      </c>
      <c r="CC56" s="38" t="s">
        <v>181</v>
      </c>
      <c r="CD56" s="38">
        <v>0.95</v>
      </c>
      <c r="CE56" s="38">
        <v>7.6627976190476197</v>
      </c>
      <c r="CF56" s="50">
        <v>1.575</v>
      </c>
      <c r="CG56" s="38">
        <v>9.237797619047619</v>
      </c>
    </row>
    <row r="57" spans="1:85" s="2" customFormat="1" ht="41.4" x14ac:dyDescent="0.3">
      <c r="A57" s="12" t="str">
        <f>VLOOKUP($C57,[1]Results_Esp_vSep1!$A$2:$G$214,4,FALSE)</f>
        <v>Pistas de calles principales </v>
      </c>
      <c r="B57" s="12" t="str">
        <f>VLOOKUP($C57,[1]Results_Esp_vSep1!$A$2:$G$214,5,FALSE)</f>
        <v>Carretera general local / regional </v>
      </c>
      <c r="C57" s="13" t="s">
        <v>402</v>
      </c>
      <c r="D57" s="12" t="s">
        <v>403</v>
      </c>
      <c r="E57" s="12" t="s">
        <v>404</v>
      </c>
      <c r="F57" s="12">
        <v>104</v>
      </c>
      <c r="G57" s="12" t="s">
        <v>405</v>
      </c>
      <c r="H57" s="12" t="str">
        <f>VLOOKUP($C57,[1]Results_Esp_vSep1!$A$2:$G$214,7,FALSE)</f>
        <v>South Gate </v>
      </c>
      <c r="I57" s="17" t="s">
        <v>181</v>
      </c>
      <c r="J57" s="17" t="s">
        <v>181</v>
      </c>
      <c r="K57" s="17">
        <v>3</v>
      </c>
      <c r="L57" s="38">
        <v>2.5</v>
      </c>
      <c r="M57" s="38" t="s">
        <v>181</v>
      </c>
      <c r="N57" s="38" t="s">
        <v>181</v>
      </c>
      <c r="O57" s="38">
        <v>3</v>
      </c>
      <c r="P57" s="38">
        <v>2</v>
      </c>
      <c r="Q57" s="38">
        <v>2</v>
      </c>
      <c r="R57" s="38">
        <v>2.1</v>
      </c>
      <c r="S57" s="38">
        <v>2</v>
      </c>
      <c r="T57" s="38" t="s">
        <v>181</v>
      </c>
      <c r="U57" s="38" t="s">
        <v>181</v>
      </c>
      <c r="V57" s="38">
        <v>1</v>
      </c>
      <c r="W57" s="38">
        <v>1</v>
      </c>
      <c r="X57" s="38">
        <v>2</v>
      </c>
      <c r="Y57" s="38">
        <v>2</v>
      </c>
      <c r="Z57" s="38">
        <v>1.485714285714286</v>
      </c>
      <c r="AA57" s="38">
        <v>3</v>
      </c>
      <c r="AB57" s="38">
        <v>3</v>
      </c>
      <c r="AC57" s="38">
        <v>1</v>
      </c>
      <c r="AD57" s="38">
        <v>2</v>
      </c>
      <c r="AE57" s="38">
        <v>1</v>
      </c>
      <c r="AF57" s="38">
        <v>2</v>
      </c>
      <c r="AG57" s="38">
        <v>3</v>
      </c>
      <c r="AH57" s="38">
        <v>2.1428571428571428</v>
      </c>
      <c r="AI57" s="38">
        <v>3</v>
      </c>
      <c r="AJ57" s="38" t="s">
        <v>181</v>
      </c>
      <c r="AK57" s="38">
        <v>0</v>
      </c>
      <c r="AL57" s="38" t="s">
        <v>181</v>
      </c>
      <c r="AM57" s="38">
        <v>1</v>
      </c>
      <c r="AN57" s="38" t="s">
        <v>181</v>
      </c>
      <c r="AO57" s="38" t="s">
        <v>181</v>
      </c>
      <c r="AP57" s="38">
        <v>2</v>
      </c>
      <c r="AQ57" s="38">
        <v>1.265625</v>
      </c>
      <c r="AR57" s="38">
        <v>1</v>
      </c>
      <c r="AS57" s="38">
        <v>2</v>
      </c>
      <c r="AT57" s="38">
        <v>1</v>
      </c>
      <c r="AU57" s="38" t="s">
        <v>181</v>
      </c>
      <c r="AV57" s="38">
        <v>1</v>
      </c>
      <c r="AW57" s="38">
        <v>1</v>
      </c>
      <c r="AX57" s="38">
        <v>1</v>
      </c>
      <c r="AY57" s="38">
        <v>1.125</v>
      </c>
      <c r="AZ57" s="38" t="s">
        <v>181</v>
      </c>
      <c r="BA57" s="38">
        <v>2</v>
      </c>
      <c r="BB57" s="38" t="s">
        <v>181</v>
      </c>
      <c r="BC57" s="38">
        <v>2</v>
      </c>
      <c r="BD57" s="38">
        <v>0</v>
      </c>
      <c r="BE57" s="38" t="s">
        <v>181</v>
      </c>
      <c r="BF57" s="38" t="s">
        <v>181</v>
      </c>
      <c r="BG57" s="38">
        <v>0</v>
      </c>
      <c r="BH57" s="38">
        <v>0</v>
      </c>
      <c r="BI57" s="38">
        <v>0</v>
      </c>
      <c r="BJ57" s="38" t="s">
        <v>181</v>
      </c>
      <c r="BK57" s="38">
        <v>0</v>
      </c>
      <c r="BL57" s="38">
        <v>0</v>
      </c>
      <c r="BM57" s="38">
        <v>0</v>
      </c>
      <c r="BN57" s="38" t="s">
        <v>181</v>
      </c>
      <c r="BO57" s="38">
        <v>2</v>
      </c>
      <c r="BP57" s="38">
        <v>1</v>
      </c>
      <c r="BQ57" s="38">
        <v>2</v>
      </c>
      <c r="BR57" s="38">
        <v>1</v>
      </c>
      <c r="BS57" s="38">
        <v>0</v>
      </c>
      <c r="BT57" s="38" t="s">
        <v>181</v>
      </c>
      <c r="BU57" s="38">
        <v>1</v>
      </c>
      <c r="BV57" s="38" t="s">
        <v>181</v>
      </c>
      <c r="BW57" s="38" t="s">
        <v>181</v>
      </c>
      <c r="BX57" s="38">
        <v>0.60347222222222219</v>
      </c>
      <c r="BY57" s="38">
        <v>2</v>
      </c>
      <c r="BZ57" s="38">
        <v>1</v>
      </c>
      <c r="CA57" s="38">
        <v>0</v>
      </c>
      <c r="CB57" s="38">
        <v>1</v>
      </c>
      <c r="CC57" s="38" t="s">
        <v>181</v>
      </c>
      <c r="CD57" s="38">
        <v>0.9</v>
      </c>
      <c r="CE57" s="38">
        <v>10.619196428571428</v>
      </c>
      <c r="CF57" s="50">
        <v>1.5034722222222223</v>
      </c>
      <c r="CG57" s="38">
        <v>12.122668650793649</v>
      </c>
    </row>
    <row r="58" spans="1:85" s="2" customFormat="1" ht="55.2" x14ac:dyDescent="0.3">
      <c r="A58" s="12" t="str">
        <f>VLOOKUP($C58,[1]Results_Esp_vSep1!$A$2:$G$214,4,FALSE)</f>
        <v>Pistas de calles principales </v>
      </c>
      <c r="B58" s="12" t="str">
        <f>VLOOKUP($C58,[1]Results_Esp_vSep1!$A$2:$G$214,5,FALSE)</f>
        <v>Carretera general local / regional </v>
      </c>
      <c r="C58" s="13" t="s">
        <v>406</v>
      </c>
      <c r="D58" s="12" t="s">
        <v>407</v>
      </c>
      <c r="E58" s="12" t="s">
        <v>408</v>
      </c>
      <c r="F58" s="12">
        <v>105</v>
      </c>
      <c r="G58" s="12" t="s">
        <v>409</v>
      </c>
      <c r="H58" s="12" t="str">
        <f>VLOOKUP($C58,[1]Results_Esp_vSep1!$A$2:$G$214,7,FALSE)</f>
        <v>East Rancho Dominguez </v>
      </c>
      <c r="I58" s="17" t="s">
        <v>181</v>
      </c>
      <c r="J58" s="17" t="s">
        <v>181</v>
      </c>
      <c r="K58" s="17">
        <v>3</v>
      </c>
      <c r="L58" s="38">
        <v>2.5</v>
      </c>
      <c r="M58" s="38" t="s">
        <v>181</v>
      </c>
      <c r="N58" s="38" t="s">
        <v>181</v>
      </c>
      <c r="O58" s="38">
        <v>3</v>
      </c>
      <c r="P58" s="38">
        <v>3</v>
      </c>
      <c r="Q58" s="38">
        <v>2</v>
      </c>
      <c r="R58" s="38">
        <v>2.4</v>
      </c>
      <c r="S58" s="38" t="s">
        <v>181</v>
      </c>
      <c r="T58" s="38">
        <v>3</v>
      </c>
      <c r="U58" s="38" t="s">
        <v>181</v>
      </c>
      <c r="V58" s="38" t="s">
        <v>181</v>
      </c>
      <c r="W58" s="38">
        <v>2</v>
      </c>
      <c r="X58" s="38" t="s">
        <v>181</v>
      </c>
      <c r="Y58" s="38">
        <v>1</v>
      </c>
      <c r="Z58" s="38">
        <v>1.7142857142857142</v>
      </c>
      <c r="AA58" s="38" t="s">
        <v>182</v>
      </c>
      <c r="AB58" s="38">
        <v>1</v>
      </c>
      <c r="AC58" s="38">
        <v>1</v>
      </c>
      <c r="AD58" s="38">
        <v>2</v>
      </c>
      <c r="AE58" s="38">
        <v>2</v>
      </c>
      <c r="AF58" s="38" t="s">
        <v>182</v>
      </c>
      <c r="AG58" s="38">
        <v>2</v>
      </c>
      <c r="AH58" s="38">
        <v>1.485714285714286</v>
      </c>
      <c r="AI58" s="38">
        <v>1</v>
      </c>
      <c r="AJ58" s="38" t="s">
        <v>181</v>
      </c>
      <c r="AK58" s="38">
        <v>0</v>
      </c>
      <c r="AL58" s="38" t="s">
        <v>181</v>
      </c>
      <c r="AM58" s="38" t="s">
        <v>181</v>
      </c>
      <c r="AN58" s="38" t="s">
        <v>181</v>
      </c>
      <c r="AO58" s="38" t="s">
        <v>181</v>
      </c>
      <c r="AP58" s="38">
        <v>2</v>
      </c>
      <c r="AQ58" s="38">
        <v>0.8125</v>
      </c>
      <c r="AR58" s="38" t="s">
        <v>181</v>
      </c>
      <c r="AS58" s="38" t="s">
        <v>181</v>
      </c>
      <c r="AT58" s="38" t="s">
        <v>181</v>
      </c>
      <c r="AU58" s="38" t="s">
        <v>181</v>
      </c>
      <c r="AV58" s="38">
        <v>2</v>
      </c>
      <c r="AW58" s="38" t="s">
        <v>181</v>
      </c>
      <c r="AX58" s="38" t="s">
        <v>181</v>
      </c>
      <c r="AY58" s="38">
        <v>1.5714285714285714</v>
      </c>
      <c r="AZ58" s="38" t="s">
        <v>181</v>
      </c>
      <c r="BA58" s="38">
        <v>2</v>
      </c>
      <c r="BB58" s="38" t="s">
        <v>181</v>
      </c>
      <c r="BC58" s="38">
        <v>2</v>
      </c>
      <c r="BD58" s="38" t="s">
        <v>181</v>
      </c>
      <c r="BE58" s="38">
        <v>1</v>
      </c>
      <c r="BF58" s="38">
        <v>2</v>
      </c>
      <c r="BG58" s="38" t="s">
        <v>181</v>
      </c>
      <c r="BH58" s="38">
        <v>0</v>
      </c>
      <c r="BI58" s="38" t="s">
        <v>181</v>
      </c>
      <c r="BJ58" s="38" t="s">
        <v>181</v>
      </c>
      <c r="BK58" s="38" t="s">
        <v>181</v>
      </c>
      <c r="BL58" s="38" t="s">
        <v>181</v>
      </c>
      <c r="BM58" s="38" t="s">
        <v>181</v>
      </c>
      <c r="BN58" s="38" t="s">
        <v>181</v>
      </c>
      <c r="BO58" s="38">
        <v>2</v>
      </c>
      <c r="BP58" s="38">
        <v>0</v>
      </c>
      <c r="BQ58" s="38">
        <v>0</v>
      </c>
      <c r="BR58" s="38">
        <v>1</v>
      </c>
      <c r="BS58" s="38">
        <v>0</v>
      </c>
      <c r="BT58" s="38" t="s">
        <v>181</v>
      </c>
      <c r="BU58" s="38">
        <v>2</v>
      </c>
      <c r="BV58" s="38" t="s">
        <v>181</v>
      </c>
      <c r="BW58" s="38" t="s">
        <v>181</v>
      </c>
      <c r="BX58" s="38">
        <v>0.89772727272727271</v>
      </c>
      <c r="BY58" s="38">
        <v>1</v>
      </c>
      <c r="BZ58" s="38">
        <v>0</v>
      </c>
      <c r="CA58" s="38">
        <v>0</v>
      </c>
      <c r="CB58" s="38">
        <v>0</v>
      </c>
      <c r="CC58" s="38" t="s">
        <v>181</v>
      </c>
      <c r="CD58" s="38">
        <v>0.2</v>
      </c>
      <c r="CE58" s="38">
        <v>10.483928571428573</v>
      </c>
      <c r="CF58" s="50">
        <v>1.0977272727272727</v>
      </c>
      <c r="CG58" s="38">
        <v>11.581655844155845</v>
      </c>
    </row>
    <row r="59" spans="1:85" s="2" customFormat="1" ht="82.8" x14ac:dyDescent="0.3">
      <c r="A59" s="12" t="str">
        <f>VLOOKUP($C59,[1]Results_Esp_vSep1!$A$2:$G$214,4,FALSE)</f>
        <v>Pistas de calles principales </v>
      </c>
      <c r="B59" s="12" t="str">
        <f>VLOOKUP($C59,[1]Results_Esp_vSep1!$A$2:$G$214,5,FALSE)</f>
        <v>Calles completas </v>
      </c>
      <c r="C59" s="13" t="s">
        <v>410</v>
      </c>
      <c r="D59" s="12" t="str">
        <f>VLOOKUP($C59,[1]Results_Esp_vSep1!$A$2:$G$214,2,FALSE)</f>
        <v>Corredor de Slauson Av y mejoras en toda la ciudad para peatones, bicicletas y tránsito </v>
      </c>
      <c r="E59" s="12" t="str">
        <f>VLOOKUP($C59,[1]Results_Esp_vSep1!$A$2:$G$214,3,FALSE)</f>
        <v>El proyecto se centra en mejoras de la seguridad peatonal, ciclista y del tránsito a lo largo de Slauson Av, entre la I-710 y la I-5, así como en otras 10 intersecciones no señalizadas o cruces a mitad de la cuadra en toda la ciudad. La ubicación del proyecto incluye el corredor de 2.6 millas de Slauson Av entre las autopistas I-710 e I-5 y 10 intersecciones no señalizadas o cruces a mitad de cuadra en toda la ciudad. </v>
      </c>
      <c r="F59" s="12">
        <v>52</v>
      </c>
      <c r="G59" s="12" t="s">
        <v>411</v>
      </c>
      <c r="H59" s="12" t="str">
        <f>VLOOKUP($C59,[1]Results_Esp_vSep1!$A$2:$G$214,7,FALSE)</f>
        <v>Commerce</v>
      </c>
      <c r="I59" s="17" t="s">
        <v>181</v>
      </c>
      <c r="J59" s="17" t="s">
        <v>181</v>
      </c>
      <c r="K59" s="17">
        <v>1</v>
      </c>
      <c r="L59" s="38">
        <v>0.83333333333333337</v>
      </c>
      <c r="M59" s="38" t="s">
        <v>181</v>
      </c>
      <c r="N59" s="38" t="s">
        <v>181</v>
      </c>
      <c r="O59" s="38">
        <v>1</v>
      </c>
      <c r="P59" s="38">
        <v>3</v>
      </c>
      <c r="Q59" s="38">
        <v>2</v>
      </c>
      <c r="R59" s="38">
        <v>1.8</v>
      </c>
      <c r="S59" s="38">
        <v>2</v>
      </c>
      <c r="T59" s="38" t="s">
        <v>181</v>
      </c>
      <c r="U59" s="38" t="s">
        <v>181</v>
      </c>
      <c r="V59" s="38">
        <v>1</v>
      </c>
      <c r="W59" s="38">
        <v>1</v>
      </c>
      <c r="X59" s="38">
        <v>1</v>
      </c>
      <c r="Y59" s="38">
        <v>2</v>
      </c>
      <c r="Z59" s="38">
        <v>1.2999999999999998</v>
      </c>
      <c r="AA59" s="38">
        <v>3</v>
      </c>
      <c r="AB59" s="38">
        <v>3</v>
      </c>
      <c r="AC59" s="38">
        <v>1</v>
      </c>
      <c r="AD59" s="38">
        <v>2</v>
      </c>
      <c r="AE59" s="38">
        <v>1</v>
      </c>
      <c r="AF59" s="38">
        <v>3</v>
      </c>
      <c r="AG59" s="38">
        <v>3</v>
      </c>
      <c r="AH59" s="38">
        <v>2.2857142857142856</v>
      </c>
      <c r="AI59" s="38">
        <v>2</v>
      </c>
      <c r="AJ59" s="38" t="s">
        <v>181</v>
      </c>
      <c r="AK59" s="38">
        <v>0</v>
      </c>
      <c r="AL59" s="38" t="s">
        <v>181</v>
      </c>
      <c r="AM59" s="38">
        <v>1</v>
      </c>
      <c r="AN59" s="38" t="s">
        <v>181</v>
      </c>
      <c r="AO59" s="38" t="s">
        <v>181</v>
      </c>
      <c r="AP59" s="38">
        <v>3</v>
      </c>
      <c r="AQ59" s="38">
        <v>1.265625</v>
      </c>
      <c r="AR59" s="38">
        <v>1</v>
      </c>
      <c r="AS59" s="38">
        <v>3</v>
      </c>
      <c r="AT59" s="38">
        <v>1</v>
      </c>
      <c r="AU59" s="38" t="s">
        <v>181</v>
      </c>
      <c r="AV59" s="38">
        <v>2</v>
      </c>
      <c r="AW59" s="38">
        <v>1</v>
      </c>
      <c r="AX59" s="38">
        <v>1</v>
      </c>
      <c r="AY59" s="38">
        <v>1.4464285714285714</v>
      </c>
      <c r="AZ59" s="38" t="s">
        <v>181</v>
      </c>
      <c r="BA59" s="38">
        <v>2</v>
      </c>
      <c r="BB59" s="38" t="s">
        <v>181</v>
      </c>
      <c r="BC59" s="38">
        <v>2</v>
      </c>
      <c r="BD59" s="38">
        <v>3</v>
      </c>
      <c r="BE59" s="38" t="s">
        <v>181</v>
      </c>
      <c r="BF59" s="38" t="s">
        <v>181</v>
      </c>
      <c r="BG59" s="38">
        <v>2</v>
      </c>
      <c r="BH59" s="38">
        <v>2</v>
      </c>
      <c r="BI59" s="38">
        <v>2</v>
      </c>
      <c r="BJ59" s="38" t="s">
        <v>181</v>
      </c>
      <c r="BK59" s="38">
        <v>2</v>
      </c>
      <c r="BL59" s="38">
        <v>2</v>
      </c>
      <c r="BM59" s="38">
        <v>2</v>
      </c>
      <c r="BN59" s="38" t="s">
        <v>181</v>
      </c>
      <c r="BO59" s="38">
        <v>1</v>
      </c>
      <c r="BP59" s="38">
        <v>3</v>
      </c>
      <c r="BQ59" s="38">
        <v>3</v>
      </c>
      <c r="BR59" s="38">
        <v>1</v>
      </c>
      <c r="BS59" s="38">
        <v>0</v>
      </c>
      <c r="BT59" s="38" t="s">
        <v>181</v>
      </c>
      <c r="BU59" s="38">
        <v>1</v>
      </c>
      <c r="BV59" s="38">
        <v>2</v>
      </c>
      <c r="BW59" s="38" t="s">
        <v>181</v>
      </c>
      <c r="BX59" s="38">
        <v>1.69921875</v>
      </c>
      <c r="BY59" s="38">
        <v>1</v>
      </c>
      <c r="BZ59" s="38">
        <v>2</v>
      </c>
      <c r="CA59" s="38">
        <v>0</v>
      </c>
      <c r="CB59" s="38">
        <v>1</v>
      </c>
      <c r="CC59" s="38" t="s">
        <v>181</v>
      </c>
      <c r="CD59" s="38">
        <v>0.9</v>
      </c>
      <c r="CE59" s="38">
        <v>8.9311011904761894</v>
      </c>
      <c r="CF59" s="50">
        <v>2.5992187499999999</v>
      </c>
      <c r="CG59" s="38">
        <v>11.53031994047619</v>
      </c>
    </row>
    <row r="60" spans="1:85" s="2" customFormat="1" ht="110.4" x14ac:dyDescent="0.3">
      <c r="A60" s="12" t="str">
        <f>VLOOKUP($C60,[1]Results_Esp_vSep1!$A$2:$G$214,4,FALSE)</f>
        <v>Pistas de calles principales </v>
      </c>
      <c r="B60" s="12" t="str">
        <f>VLOOKUP($C60,[1]Results_Esp_vSep1!$A$2:$G$214,5,FALSE)</f>
        <v>Calles completas </v>
      </c>
      <c r="C60" s="13" t="s">
        <v>412</v>
      </c>
      <c r="D60" s="12" t="str">
        <f>VLOOKUP($C60,[1]Results_Esp_vSep1!$A$2:$G$214,2,FALSE)</f>
        <v>Proyecto de mejora de Lakewood Bl </v>
      </c>
      <c r="E60" s="12" t="str">
        <f>VLOOKUP($C60,[1]Results_Esp_vSep1!$A$2:$G$214,3,FALSE)</f>
        <v>Lakewood Bl, entre Del Amo Bl y Ainsworth St.  El proyecto instalaría un carril de bicicleta de clase I y una acera peatonal en la zona del parque y construirá mejoras menores de la capacidad de la calzada en Lakewood Bl. El proyecto incluye 1.5 millas de nuevas instalaciones para bicicletas y peatones, subterráneos de servicios públicos, mejoras en las señales de tráfico, alumbrado público LED, mejoras de la ADA y mejoras en las calles verdes, como islas medianas ajardinadas, árboles de la avenida y retención de aguas pluviales.  </v>
      </c>
      <c r="F60" s="12">
        <v>53</v>
      </c>
      <c r="G60" s="12" t="s">
        <v>413</v>
      </c>
      <c r="H60" s="12" t="str">
        <f>VLOOKUP($C60,[1]Results_Esp_vSep1!$A$2:$G$214,7,FALSE)</f>
        <v>Lakewood </v>
      </c>
      <c r="I60" s="17" t="s">
        <v>181</v>
      </c>
      <c r="J60" s="17" t="s">
        <v>181</v>
      </c>
      <c r="K60" s="17">
        <v>1</v>
      </c>
      <c r="L60" s="38">
        <v>0.83333333333333337</v>
      </c>
      <c r="M60" s="38" t="s">
        <v>181</v>
      </c>
      <c r="N60" s="38" t="s">
        <v>181</v>
      </c>
      <c r="O60" s="38">
        <v>1</v>
      </c>
      <c r="P60" s="38">
        <v>3</v>
      </c>
      <c r="Q60" s="38">
        <v>2</v>
      </c>
      <c r="R60" s="38">
        <v>1.8</v>
      </c>
      <c r="S60" s="38">
        <v>2</v>
      </c>
      <c r="T60" s="38" t="s">
        <v>181</v>
      </c>
      <c r="U60" s="38" t="s">
        <v>181</v>
      </c>
      <c r="V60" s="38">
        <v>1</v>
      </c>
      <c r="W60" s="38">
        <v>1</v>
      </c>
      <c r="X60" s="38">
        <v>2</v>
      </c>
      <c r="Y60" s="38">
        <v>3</v>
      </c>
      <c r="Z60" s="38">
        <v>1.6714285714285715</v>
      </c>
      <c r="AA60" s="38">
        <v>3</v>
      </c>
      <c r="AB60" s="38">
        <v>3</v>
      </c>
      <c r="AC60" s="38">
        <v>3</v>
      </c>
      <c r="AD60" s="38">
        <v>2</v>
      </c>
      <c r="AE60" s="38">
        <v>1</v>
      </c>
      <c r="AF60" s="38">
        <v>3</v>
      </c>
      <c r="AG60" s="38">
        <v>3</v>
      </c>
      <c r="AH60" s="38">
        <v>2.5714285714285716</v>
      </c>
      <c r="AI60" s="38">
        <v>3</v>
      </c>
      <c r="AJ60" s="38" t="s">
        <v>181</v>
      </c>
      <c r="AK60" s="38">
        <v>2</v>
      </c>
      <c r="AL60" s="38" t="s">
        <v>181</v>
      </c>
      <c r="AM60" s="38">
        <v>1</v>
      </c>
      <c r="AN60" s="38">
        <v>1</v>
      </c>
      <c r="AO60" s="38">
        <v>1</v>
      </c>
      <c r="AP60" s="38">
        <v>3</v>
      </c>
      <c r="AQ60" s="38">
        <v>1.71875</v>
      </c>
      <c r="AR60" s="38">
        <v>1</v>
      </c>
      <c r="AS60" s="38">
        <v>3</v>
      </c>
      <c r="AT60" s="38">
        <v>1</v>
      </c>
      <c r="AU60" s="38" t="s">
        <v>181</v>
      </c>
      <c r="AV60" s="38">
        <v>2</v>
      </c>
      <c r="AW60" s="38">
        <v>1</v>
      </c>
      <c r="AX60" s="38">
        <v>1</v>
      </c>
      <c r="AY60" s="38">
        <v>1.4464285714285714</v>
      </c>
      <c r="AZ60" s="38" t="s">
        <v>181</v>
      </c>
      <c r="BA60" s="38">
        <v>1</v>
      </c>
      <c r="BB60" s="38" t="s">
        <v>181</v>
      </c>
      <c r="BC60" s="38">
        <v>1</v>
      </c>
      <c r="BD60" s="38">
        <v>0</v>
      </c>
      <c r="BE60" s="38" t="s">
        <v>181</v>
      </c>
      <c r="BF60" s="38" t="s">
        <v>181</v>
      </c>
      <c r="BG60" s="38">
        <v>0</v>
      </c>
      <c r="BH60" s="38">
        <v>0</v>
      </c>
      <c r="BI60" s="38">
        <v>0</v>
      </c>
      <c r="BJ60" s="38">
        <v>0</v>
      </c>
      <c r="BK60" s="38">
        <v>0</v>
      </c>
      <c r="BL60" s="38">
        <v>0</v>
      </c>
      <c r="BM60" s="38">
        <v>0</v>
      </c>
      <c r="BN60" s="38" t="s">
        <v>181</v>
      </c>
      <c r="BO60" s="38" t="s">
        <v>181</v>
      </c>
      <c r="BP60" s="38">
        <v>3</v>
      </c>
      <c r="BQ60" s="38">
        <v>3</v>
      </c>
      <c r="BR60" s="38">
        <v>3</v>
      </c>
      <c r="BS60" s="38">
        <v>1</v>
      </c>
      <c r="BT60" s="38">
        <v>1</v>
      </c>
      <c r="BU60" s="38">
        <v>1</v>
      </c>
      <c r="BV60" s="38">
        <v>2</v>
      </c>
      <c r="BW60" s="38" t="s">
        <v>181</v>
      </c>
      <c r="BX60" s="38">
        <v>0.79411764705882348</v>
      </c>
      <c r="BY60" s="38">
        <v>1</v>
      </c>
      <c r="BZ60" s="38">
        <v>2</v>
      </c>
      <c r="CA60" s="38">
        <v>2</v>
      </c>
      <c r="CB60" s="38">
        <v>2</v>
      </c>
      <c r="CC60" s="38" t="s">
        <v>181</v>
      </c>
      <c r="CD60" s="38">
        <v>1.6625000000000001</v>
      </c>
      <c r="CE60" s="38">
        <v>10.041369047619048</v>
      </c>
      <c r="CF60" s="50">
        <v>2.4566176470588235</v>
      </c>
      <c r="CG60" s="38">
        <v>12.497986694677872</v>
      </c>
    </row>
    <row r="61" spans="1:85" s="2" customFormat="1" ht="110.4" x14ac:dyDescent="0.3">
      <c r="A61" s="12" t="str">
        <f>VLOOKUP($C61,[1]Results_Esp_vSep1!$A$2:$G$214,4,FALSE)</f>
        <v>Pistas de calles principales </v>
      </c>
      <c r="B61" s="12" t="str">
        <f>VLOOKUP($C61,[1]Results_Esp_vSep1!$A$2:$G$214,5,FALSE)</f>
        <v>Calles completas </v>
      </c>
      <c r="C61" s="13" t="s">
        <v>414</v>
      </c>
      <c r="D61" s="12" t="str">
        <f>VLOOKUP($C61,[1]Results_Esp_vSep1!$A$2:$G$214,2,FALSE)</f>
        <v>Proyecto de mejora de Garfield Av </v>
      </c>
      <c r="E61" s="12" t="str">
        <f>VLOOKUP($C61,[1]Results_Esp_vSep1!$A$2:$G$214,3,FALSE)</f>
        <v>Garfield Av, entre Century Bl y Firestone.  El proyecto transformaría el corredor en un entorno más atractivo y propicio para peatones y ciclistas.  Las mejoras incluyen: (a) la implementación de nuevas instalaciones para bicicletas que incluyan portabicicletas, carriles de bicicleta de clase II y rutas ciclistas de clase III, (b) mejoras para peatones que incluyan luces intermitentes, extensiones de bordillos y aceras, (c) medianas elevadas y ajardinadas en el centro de la calzada, (d) la mejora de las paradas de autobús, y (e) la adición de señalización y líneas divisorias en el pavimento. </v>
      </c>
      <c r="F61" s="12">
        <v>54</v>
      </c>
      <c r="G61" s="12" t="s">
        <v>415</v>
      </c>
      <c r="H61" s="12" t="str">
        <f>VLOOKUP($C61,[1]Results_Esp_vSep1!$A$2:$G$214,7,FALSE)</f>
        <v>South Gate </v>
      </c>
      <c r="I61" s="17" t="s">
        <v>181</v>
      </c>
      <c r="J61" s="17" t="s">
        <v>181</v>
      </c>
      <c r="K61" s="17">
        <v>3</v>
      </c>
      <c r="L61" s="38">
        <v>2.5</v>
      </c>
      <c r="M61" s="38" t="s">
        <v>181</v>
      </c>
      <c r="N61" s="38" t="s">
        <v>181</v>
      </c>
      <c r="O61" s="38">
        <v>3</v>
      </c>
      <c r="P61" s="38">
        <v>3</v>
      </c>
      <c r="Q61" s="38">
        <v>3</v>
      </c>
      <c r="R61" s="38">
        <v>2.7</v>
      </c>
      <c r="S61" s="38">
        <v>2</v>
      </c>
      <c r="T61" s="38" t="s">
        <v>181</v>
      </c>
      <c r="U61" s="38" t="s">
        <v>181</v>
      </c>
      <c r="V61" s="38">
        <v>1</v>
      </c>
      <c r="W61" s="38">
        <v>1</v>
      </c>
      <c r="X61" s="38">
        <v>1</v>
      </c>
      <c r="Y61" s="38">
        <v>3</v>
      </c>
      <c r="Z61" s="38">
        <v>1.485714285714286</v>
      </c>
      <c r="AA61" s="38">
        <v>2</v>
      </c>
      <c r="AB61" s="38">
        <v>3</v>
      </c>
      <c r="AC61" s="38">
        <v>1</v>
      </c>
      <c r="AD61" s="38">
        <v>2</v>
      </c>
      <c r="AE61" s="38">
        <v>1</v>
      </c>
      <c r="AF61" s="38">
        <v>3</v>
      </c>
      <c r="AG61" s="38">
        <v>3</v>
      </c>
      <c r="AH61" s="38">
        <v>2.1428571428571428</v>
      </c>
      <c r="AI61" s="38">
        <v>3</v>
      </c>
      <c r="AJ61" s="38" t="s">
        <v>181</v>
      </c>
      <c r="AK61" s="38">
        <v>1</v>
      </c>
      <c r="AL61" s="38" t="s">
        <v>181</v>
      </c>
      <c r="AM61" s="38">
        <v>1</v>
      </c>
      <c r="AN61" s="38">
        <v>1</v>
      </c>
      <c r="AO61" s="38" t="s">
        <v>181</v>
      </c>
      <c r="AP61" s="38">
        <v>3</v>
      </c>
      <c r="AQ61" s="38">
        <v>1.6312500000000001</v>
      </c>
      <c r="AR61" s="38">
        <v>1</v>
      </c>
      <c r="AS61" s="38">
        <v>3</v>
      </c>
      <c r="AT61" s="38">
        <v>2</v>
      </c>
      <c r="AU61" s="38" t="s">
        <v>181</v>
      </c>
      <c r="AV61" s="38">
        <v>2</v>
      </c>
      <c r="AW61" s="38">
        <v>1</v>
      </c>
      <c r="AX61" s="38">
        <v>1</v>
      </c>
      <c r="AY61" s="38">
        <v>1.6071428571428572</v>
      </c>
      <c r="AZ61" s="38" t="s">
        <v>181</v>
      </c>
      <c r="BA61" s="38">
        <v>1</v>
      </c>
      <c r="BB61" s="38" t="s">
        <v>181</v>
      </c>
      <c r="BC61" s="38">
        <v>1</v>
      </c>
      <c r="BD61" s="38">
        <v>2</v>
      </c>
      <c r="BE61" s="38" t="s">
        <v>181</v>
      </c>
      <c r="BF61" s="38" t="s">
        <v>181</v>
      </c>
      <c r="BG61" s="38">
        <v>1</v>
      </c>
      <c r="BH61" s="38">
        <v>1</v>
      </c>
      <c r="BI61" s="38">
        <v>1</v>
      </c>
      <c r="BJ61" s="38" t="s">
        <v>181</v>
      </c>
      <c r="BK61" s="38">
        <v>1</v>
      </c>
      <c r="BL61" s="38">
        <v>1</v>
      </c>
      <c r="BM61" s="38">
        <v>1</v>
      </c>
      <c r="BN61" s="38" t="s">
        <v>181</v>
      </c>
      <c r="BO61" s="38">
        <v>3</v>
      </c>
      <c r="BP61" s="38">
        <v>3</v>
      </c>
      <c r="BQ61" s="38">
        <v>3</v>
      </c>
      <c r="BR61" s="38">
        <v>1</v>
      </c>
      <c r="BS61" s="38">
        <v>1</v>
      </c>
      <c r="BT61" s="38">
        <v>1</v>
      </c>
      <c r="BU61" s="38">
        <v>1</v>
      </c>
      <c r="BV61" s="38">
        <v>2</v>
      </c>
      <c r="BW61" s="38" t="s">
        <v>181</v>
      </c>
      <c r="BX61" s="38">
        <v>1.3633578431372551</v>
      </c>
      <c r="BY61" s="38">
        <v>1</v>
      </c>
      <c r="BZ61" s="38">
        <v>2</v>
      </c>
      <c r="CA61" s="38">
        <v>2</v>
      </c>
      <c r="CB61" s="38">
        <v>1</v>
      </c>
      <c r="CC61" s="38" t="s">
        <v>181</v>
      </c>
      <c r="CD61" s="38">
        <v>1.425</v>
      </c>
      <c r="CE61" s="38">
        <v>12.066964285714286</v>
      </c>
      <c r="CF61" s="50">
        <v>2.7883578431372551</v>
      </c>
      <c r="CG61" s="38">
        <v>14.855322128851542</v>
      </c>
    </row>
    <row r="62" spans="1:85" s="2" customFormat="1" ht="110.4" x14ac:dyDescent="0.3">
      <c r="A62" s="12" t="str">
        <f>VLOOKUP($C62,[1]Results_Esp_vSep1!$A$2:$G$214,4,FALSE)</f>
        <v>Pistas de calles principales </v>
      </c>
      <c r="B62" s="12" t="str">
        <f>VLOOKUP($C62,[1]Results_Esp_vSep1!$A$2:$G$214,5,FALSE)</f>
        <v>Coordinación de señales / TSM / ITS </v>
      </c>
      <c r="C62" s="13" t="s">
        <v>416</v>
      </c>
      <c r="D62" s="12" t="s">
        <v>417</v>
      </c>
      <c r="E62" s="12" t="s">
        <v>418</v>
      </c>
      <c r="F62" s="12">
        <v>77</v>
      </c>
      <c r="G62" s="12" t="s">
        <v>419</v>
      </c>
      <c r="H62" s="12" t="str">
        <f>VLOOKUP($C62,[1]Results_Esp_vSep1!$A$2:$G$214,7,FALSE)</f>
        <v>Múltiples jurisdicciones </v>
      </c>
      <c r="I62" s="17">
        <v>1</v>
      </c>
      <c r="J62" s="17" t="s">
        <v>181</v>
      </c>
      <c r="K62" s="17">
        <v>0</v>
      </c>
      <c r="L62" s="38">
        <v>0.41666666666666669</v>
      </c>
      <c r="M62" s="38">
        <v>0</v>
      </c>
      <c r="N62" s="38" t="s">
        <v>181</v>
      </c>
      <c r="O62" s="38">
        <v>0</v>
      </c>
      <c r="P62" s="38">
        <v>1</v>
      </c>
      <c r="Q62" s="38" t="s">
        <v>182</v>
      </c>
      <c r="R62" s="38">
        <v>0.26666666666666666</v>
      </c>
      <c r="S62" s="38" t="s">
        <v>181</v>
      </c>
      <c r="T62" s="38">
        <v>3</v>
      </c>
      <c r="U62" s="38">
        <v>3</v>
      </c>
      <c r="V62" s="38" t="s">
        <v>181</v>
      </c>
      <c r="W62" s="38">
        <v>1</v>
      </c>
      <c r="X62" s="38" t="s">
        <v>181</v>
      </c>
      <c r="Y62" s="38">
        <v>1</v>
      </c>
      <c r="Z62" s="38">
        <v>1.7857142857142856</v>
      </c>
      <c r="AA62" s="38" t="s">
        <v>182</v>
      </c>
      <c r="AB62" s="38" t="s">
        <v>182</v>
      </c>
      <c r="AC62" s="38" t="s">
        <v>181</v>
      </c>
      <c r="AD62" s="38">
        <v>2</v>
      </c>
      <c r="AE62" s="38">
        <v>1</v>
      </c>
      <c r="AF62" s="38">
        <v>1</v>
      </c>
      <c r="AG62" s="38">
        <v>1</v>
      </c>
      <c r="AH62" s="38">
        <v>1.1160714285714286</v>
      </c>
      <c r="AI62" s="38">
        <v>0</v>
      </c>
      <c r="AJ62" s="38">
        <v>1</v>
      </c>
      <c r="AK62" s="38" t="s">
        <v>181</v>
      </c>
      <c r="AL62" s="38" t="s">
        <v>181</v>
      </c>
      <c r="AM62" s="38">
        <v>0</v>
      </c>
      <c r="AN62" s="38" t="s">
        <v>181</v>
      </c>
      <c r="AO62" s="38" t="s">
        <v>181</v>
      </c>
      <c r="AP62" s="38">
        <v>0</v>
      </c>
      <c r="AQ62" s="38">
        <v>0.1953125</v>
      </c>
      <c r="AR62" s="38">
        <v>2</v>
      </c>
      <c r="AS62" s="38">
        <v>2</v>
      </c>
      <c r="AT62" s="38">
        <v>1</v>
      </c>
      <c r="AU62" s="38">
        <v>2</v>
      </c>
      <c r="AV62" s="38">
        <v>3</v>
      </c>
      <c r="AW62" s="38" t="s">
        <v>181</v>
      </c>
      <c r="AX62" s="38" t="s">
        <v>181</v>
      </c>
      <c r="AY62" s="38">
        <v>1.8571428571428572</v>
      </c>
      <c r="AZ62" s="38">
        <v>1</v>
      </c>
      <c r="BA62" s="38">
        <v>0</v>
      </c>
      <c r="BB62" s="38">
        <v>0</v>
      </c>
      <c r="BC62" s="38">
        <v>0</v>
      </c>
      <c r="BD62" s="38" t="s">
        <v>181</v>
      </c>
      <c r="BE62" s="38">
        <v>3</v>
      </c>
      <c r="BF62" s="38">
        <v>3</v>
      </c>
      <c r="BG62" s="38" t="s">
        <v>181</v>
      </c>
      <c r="BH62" s="38">
        <v>1</v>
      </c>
      <c r="BI62" s="38" t="s">
        <v>181</v>
      </c>
      <c r="BJ62" s="38" t="s">
        <v>181</v>
      </c>
      <c r="BK62" s="38">
        <v>2</v>
      </c>
      <c r="BL62" s="38" t="s">
        <v>181</v>
      </c>
      <c r="BM62" s="38" t="s">
        <v>181</v>
      </c>
      <c r="BN62" s="38" t="s">
        <v>181</v>
      </c>
      <c r="BO62" s="38" t="s">
        <v>181</v>
      </c>
      <c r="BP62" s="38">
        <v>0</v>
      </c>
      <c r="BQ62" s="38">
        <v>0</v>
      </c>
      <c r="BR62" s="38" t="s">
        <v>181</v>
      </c>
      <c r="BS62" s="38" t="s">
        <v>181</v>
      </c>
      <c r="BT62" s="38" t="s">
        <v>181</v>
      </c>
      <c r="BU62" s="38">
        <v>2</v>
      </c>
      <c r="BV62" s="38" t="s">
        <v>181</v>
      </c>
      <c r="BW62" s="38" t="s">
        <v>181</v>
      </c>
      <c r="BX62" s="38">
        <v>0.88636363636363624</v>
      </c>
      <c r="BY62" s="38">
        <v>0</v>
      </c>
      <c r="BZ62" s="38">
        <v>0</v>
      </c>
      <c r="CA62" s="38" t="s">
        <v>182</v>
      </c>
      <c r="CB62" s="38">
        <v>1</v>
      </c>
      <c r="CC62" s="38">
        <v>1</v>
      </c>
      <c r="CD62" s="38">
        <v>0.42499999999999999</v>
      </c>
      <c r="CE62" s="38">
        <v>5.6375744047619047</v>
      </c>
      <c r="CF62" s="50">
        <v>1.3113636363636363</v>
      </c>
      <c r="CG62" s="38">
        <v>6.9489380411255413</v>
      </c>
    </row>
    <row r="63" spans="1:85" s="2" customFormat="1" ht="41.4" x14ac:dyDescent="0.3">
      <c r="A63" s="12" t="str">
        <f>VLOOKUP($C63,[1]Results_Esp_vSep1!$A$2:$G$214,4,FALSE)</f>
        <v>Pistas de calles principales </v>
      </c>
      <c r="B63" s="12" t="str">
        <f>VLOOKUP($C63,[1]Results_Esp_vSep1!$A$2:$G$214,5,FALSE)</f>
        <v>Coordinación de señales / TSM / ITS </v>
      </c>
      <c r="C63" s="13" t="s">
        <v>420</v>
      </c>
      <c r="D63" s="12" t="s">
        <v>421</v>
      </c>
      <c r="E63" s="12" t="s">
        <v>422</v>
      </c>
      <c r="F63" s="12">
        <v>78</v>
      </c>
      <c r="G63" s="12" t="s">
        <v>423</v>
      </c>
      <c r="H63" s="12" t="str">
        <f>VLOOKUP($C63,[1]Results_Esp_vSep1!$A$2:$G$214,7,FALSE)</f>
        <v>Área de estudio </v>
      </c>
      <c r="I63" s="17">
        <v>1</v>
      </c>
      <c r="J63" s="17" t="s">
        <v>181</v>
      </c>
      <c r="K63" s="17">
        <v>0</v>
      </c>
      <c r="L63" s="38">
        <v>0.41666666666666669</v>
      </c>
      <c r="M63" s="38">
        <v>0</v>
      </c>
      <c r="N63" s="38" t="s">
        <v>181</v>
      </c>
      <c r="O63" s="38">
        <v>0</v>
      </c>
      <c r="P63" s="38">
        <v>1</v>
      </c>
      <c r="Q63" s="38" t="s">
        <v>182</v>
      </c>
      <c r="R63" s="38">
        <v>0.26666666666666666</v>
      </c>
      <c r="S63" s="38">
        <v>1</v>
      </c>
      <c r="T63" s="38">
        <v>1</v>
      </c>
      <c r="U63" s="38">
        <v>1</v>
      </c>
      <c r="V63" s="38" t="s">
        <v>181</v>
      </c>
      <c r="W63" s="38">
        <v>3</v>
      </c>
      <c r="X63" s="38" t="s">
        <v>181</v>
      </c>
      <c r="Y63" s="38">
        <v>1</v>
      </c>
      <c r="Z63" s="38">
        <v>1.2999999999999998</v>
      </c>
      <c r="AA63" s="38" t="s">
        <v>182</v>
      </c>
      <c r="AB63" s="38" t="s">
        <v>182</v>
      </c>
      <c r="AC63" s="38" t="s">
        <v>181</v>
      </c>
      <c r="AD63" s="38" t="s">
        <v>182</v>
      </c>
      <c r="AE63" s="38">
        <v>1</v>
      </c>
      <c r="AF63" s="38">
        <v>0</v>
      </c>
      <c r="AG63" s="38" t="s">
        <v>181</v>
      </c>
      <c r="AH63" s="38">
        <v>0.39285714285714285</v>
      </c>
      <c r="AI63" s="38">
        <v>0</v>
      </c>
      <c r="AJ63" s="38">
        <v>1</v>
      </c>
      <c r="AK63" s="38" t="s">
        <v>181</v>
      </c>
      <c r="AL63" s="38" t="s">
        <v>181</v>
      </c>
      <c r="AM63" s="38">
        <v>0</v>
      </c>
      <c r="AN63" s="38" t="s">
        <v>181</v>
      </c>
      <c r="AO63" s="38">
        <v>0</v>
      </c>
      <c r="AP63" s="38">
        <v>0</v>
      </c>
      <c r="AQ63" s="38">
        <v>0.15625000000000003</v>
      </c>
      <c r="AR63" s="38">
        <v>3</v>
      </c>
      <c r="AS63" s="38" t="s">
        <v>181</v>
      </c>
      <c r="AT63" s="38">
        <v>2</v>
      </c>
      <c r="AU63" s="38" t="s">
        <v>181</v>
      </c>
      <c r="AV63" s="38">
        <v>3</v>
      </c>
      <c r="AW63" s="38" t="s">
        <v>181</v>
      </c>
      <c r="AX63" s="38" t="s">
        <v>181</v>
      </c>
      <c r="AY63" s="38">
        <v>2.2857142857142856</v>
      </c>
      <c r="AZ63" s="38">
        <v>1</v>
      </c>
      <c r="BA63" s="38">
        <v>0</v>
      </c>
      <c r="BB63" s="38">
        <v>0</v>
      </c>
      <c r="BC63" s="38">
        <v>0</v>
      </c>
      <c r="BD63" s="38">
        <v>1</v>
      </c>
      <c r="BE63" s="38">
        <v>2</v>
      </c>
      <c r="BF63" s="38">
        <v>2</v>
      </c>
      <c r="BG63" s="38" t="s">
        <v>181</v>
      </c>
      <c r="BH63" s="38">
        <v>3</v>
      </c>
      <c r="BI63" s="38" t="s">
        <v>181</v>
      </c>
      <c r="BJ63" s="38">
        <v>0</v>
      </c>
      <c r="BK63" s="38">
        <v>2</v>
      </c>
      <c r="BL63" s="38" t="s">
        <v>181</v>
      </c>
      <c r="BM63" s="38" t="s">
        <v>181</v>
      </c>
      <c r="BN63" s="38" t="s">
        <v>181</v>
      </c>
      <c r="BO63" s="38" t="s">
        <v>181</v>
      </c>
      <c r="BP63" s="38">
        <v>0</v>
      </c>
      <c r="BQ63" s="38">
        <v>0</v>
      </c>
      <c r="BR63" s="38" t="s">
        <v>181</v>
      </c>
      <c r="BS63" s="38" t="s">
        <v>181</v>
      </c>
      <c r="BT63" s="38" t="s">
        <v>181</v>
      </c>
      <c r="BU63" s="38">
        <v>2</v>
      </c>
      <c r="BV63" s="38" t="s">
        <v>181</v>
      </c>
      <c r="BW63" s="38" t="s">
        <v>181</v>
      </c>
      <c r="BX63" s="38">
        <v>0.82291666666666663</v>
      </c>
      <c r="BY63" s="38">
        <v>0</v>
      </c>
      <c r="BZ63" s="38">
        <v>0</v>
      </c>
      <c r="CA63" s="38" t="s">
        <v>182</v>
      </c>
      <c r="CB63" s="38" t="s">
        <v>181</v>
      </c>
      <c r="CC63" s="38">
        <v>2</v>
      </c>
      <c r="CD63" s="38">
        <v>0.53333333333333333</v>
      </c>
      <c r="CE63" s="38">
        <v>4.8181547619047613</v>
      </c>
      <c r="CF63" s="50">
        <v>1.35625</v>
      </c>
      <c r="CG63" s="38">
        <v>6.1744047619047615</v>
      </c>
    </row>
    <row r="64" spans="1:85" s="2" customFormat="1" ht="303.60000000000002" x14ac:dyDescent="0.3">
      <c r="A64" s="12" t="str">
        <f>VLOOKUP($C64,[1]Results_Esp_vSep1!$A$2:$G$214,4,FALSE)</f>
        <v>Pistas de calles principales </v>
      </c>
      <c r="B64" s="12" t="str">
        <f>VLOOKUP($C64,[1]Results_Esp_vSep1!$A$2:$G$214,5,FALSE)</f>
        <v>Calmado del tráfico </v>
      </c>
      <c r="C64" s="13" t="s">
        <v>424</v>
      </c>
      <c r="D64" s="12" t="s">
        <v>425</v>
      </c>
      <c r="E64" s="12" t="s">
        <v>426</v>
      </c>
      <c r="F64" s="12">
        <v>80</v>
      </c>
      <c r="G64" s="12" t="s">
        <v>427</v>
      </c>
      <c r="H64" s="12" t="str">
        <f>VLOOKUP($C64,[1]Results_Esp_vSep1!$A$2:$G$214,7,FALSE)</f>
        <v>Área de estudio </v>
      </c>
      <c r="I64" s="17" t="s">
        <v>181</v>
      </c>
      <c r="J64" s="17" t="s">
        <v>181</v>
      </c>
      <c r="K64" s="17">
        <v>2</v>
      </c>
      <c r="L64" s="38">
        <v>1.6666666666666667</v>
      </c>
      <c r="M64" s="38" t="s">
        <v>181</v>
      </c>
      <c r="N64" s="38" t="s">
        <v>181</v>
      </c>
      <c r="O64" s="38">
        <v>3</v>
      </c>
      <c r="P64" s="38">
        <v>3</v>
      </c>
      <c r="Q64" s="38">
        <v>2</v>
      </c>
      <c r="R64" s="38">
        <v>2.4</v>
      </c>
      <c r="S64" s="38">
        <v>2</v>
      </c>
      <c r="T64" s="38">
        <v>0</v>
      </c>
      <c r="U64" s="38">
        <v>0</v>
      </c>
      <c r="V64" s="38" t="s">
        <v>181</v>
      </c>
      <c r="W64" s="38">
        <v>1</v>
      </c>
      <c r="X64" s="38">
        <v>1</v>
      </c>
      <c r="Y64" s="38">
        <v>3</v>
      </c>
      <c r="Z64" s="38">
        <v>1.0416666666666667</v>
      </c>
      <c r="AA64" s="38">
        <v>3</v>
      </c>
      <c r="AB64" s="38">
        <v>3</v>
      </c>
      <c r="AC64" s="38">
        <v>3</v>
      </c>
      <c r="AD64" s="38">
        <v>2</v>
      </c>
      <c r="AE64" s="38">
        <v>2</v>
      </c>
      <c r="AF64" s="38">
        <v>3</v>
      </c>
      <c r="AG64" s="38">
        <v>1</v>
      </c>
      <c r="AH64" s="38">
        <v>2.4285714285714284</v>
      </c>
      <c r="AI64" s="38">
        <v>3</v>
      </c>
      <c r="AJ64" s="38" t="s">
        <v>181</v>
      </c>
      <c r="AK64" s="38">
        <v>2</v>
      </c>
      <c r="AL64" s="38">
        <v>1</v>
      </c>
      <c r="AM64" s="38">
        <v>0</v>
      </c>
      <c r="AN64" s="38" t="s">
        <v>181</v>
      </c>
      <c r="AO64" s="38">
        <v>1</v>
      </c>
      <c r="AP64" s="38">
        <v>2</v>
      </c>
      <c r="AQ64" s="38">
        <v>1.359375</v>
      </c>
      <c r="AR64" s="38">
        <v>0</v>
      </c>
      <c r="AS64" s="38">
        <v>3</v>
      </c>
      <c r="AT64" s="38">
        <v>1</v>
      </c>
      <c r="AU64" s="38">
        <v>2</v>
      </c>
      <c r="AV64" s="38">
        <v>3</v>
      </c>
      <c r="AW64" s="38" t="s">
        <v>181</v>
      </c>
      <c r="AX64" s="38" t="s">
        <v>181</v>
      </c>
      <c r="AY64" s="38">
        <v>1.6071428571428572</v>
      </c>
      <c r="AZ64" s="38" t="s">
        <v>181</v>
      </c>
      <c r="BA64" s="38">
        <v>2</v>
      </c>
      <c r="BB64" s="38" t="s">
        <v>181</v>
      </c>
      <c r="BC64" s="38">
        <v>2</v>
      </c>
      <c r="BD64" s="38">
        <v>2</v>
      </c>
      <c r="BE64" s="38">
        <v>0</v>
      </c>
      <c r="BF64" s="38">
        <v>1</v>
      </c>
      <c r="BG64" s="38" t="s">
        <v>181</v>
      </c>
      <c r="BH64" s="38">
        <v>1</v>
      </c>
      <c r="BI64" s="38">
        <v>1</v>
      </c>
      <c r="BJ64" s="38">
        <v>1</v>
      </c>
      <c r="BK64" s="38">
        <v>0</v>
      </c>
      <c r="BL64" s="38" t="s">
        <v>181</v>
      </c>
      <c r="BM64" s="38" t="s">
        <v>181</v>
      </c>
      <c r="BN64" s="38" t="s">
        <v>181</v>
      </c>
      <c r="BO64" s="38">
        <v>2</v>
      </c>
      <c r="BP64" s="38">
        <v>2</v>
      </c>
      <c r="BQ64" s="38">
        <v>2</v>
      </c>
      <c r="BR64" s="38">
        <v>3</v>
      </c>
      <c r="BS64" s="38">
        <v>2</v>
      </c>
      <c r="BT64" s="38" t="s">
        <v>181</v>
      </c>
      <c r="BU64" s="38">
        <v>2</v>
      </c>
      <c r="BV64" s="38" t="s">
        <v>181</v>
      </c>
      <c r="BW64" s="38" t="s">
        <v>181</v>
      </c>
      <c r="BX64" s="38">
        <v>1.3576388888888891</v>
      </c>
      <c r="BY64" s="38">
        <v>1</v>
      </c>
      <c r="BZ64" s="38">
        <v>3</v>
      </c>
      <c r="CA64" s="38">
        <v>3</v>
      </c>
      <c r="CB64" s="38">
        <v>1</v>
      </c>
      <c r="CC64" s="38" t="s">
        <v>181</v>
      </c>
      <c r="CD64" s="38">
        <v>1.9</v>
      </c>
      <c r="CE64" s="38">
        <v>10.503422619047619</v>
      </c>
      <c r="CF64" s="50">
        <v>3.2576388888888888</v>
      </c>
      <c r="CG64" s="38">
        <v>13.761061507936507</v>
      </c>
    </row>
    <row r="65" spans="1:85" s="2" customFormat="1" ht="193.2" x14ac:dyDescent="0.3">
      <c r="A65" s="12" t="str">
        <f>VLOOKUP($C65,[1]Results_Esp_vSep1!$A$2:$G$214,4,FALSE)</f>
        <v>Pistas de calles principales </v>
      </c>
      <c r="B65" s="12" t="str">
        <f>VLOOKUP($C65,[1]Results_Esp_vSep1!$A$2:$G$214,5,FALSE)</f>
        <v>Carretera general local / regional </v>
      </c>
      <c r="C65" s="13" t="s">
        <v>428</v>
      </c>
      <c r="D65" s="12" t="s">
        <v>429</v>
      </c>
      <c r="E65" s="12" t="s">
        <v>430</v>
      </c>
      <c r="F65" s="12">
        <v>106</v>
      </c>
      <c r="G65" s="12" t="s">
        <v>431</v>
      </c>
      <c r="H65" s="12" t="str">
        <f>VLOOKUP($C65,[1]Results_Esp_vSep1!$A$2:$G$214,7,FALSE)</f>
        <v>Área de estudio </v>
      </c>
      <c r="I65" s="17">
        <v>1</v>
      </c>
      <c r="J65" s="17" t="s">
        <v>181</v>
      </c>
      <c r="K65" s="17">
        <v>1</v>
      </c>
      <c r="L65" s="38">
        <v>0.91666666666666663</v>
      </c>
      <c r="M65" s="38">
        <v>0</v>
      </c>
      <c r="N65" s="38" t="s">
        <v>181</v>
      </c>
      <c r="O65" s="38">
        <v>1</v>
      </c>
      <c r="P65" s="38">
        <v>3</v>
      </c>
      <c r="Q65" s="38">
        <v>2</v>
      </c>
      <c r="R65" s="38">
        <v>1.35</v>
      </c>
      <c r="S65" s="38">
        <v>1</v>
      </c>
      <c r="T65" s="38">
        <v>1</v>
      </c>
      <c r="U65" s="38">
        <v>1</v>
      </c>
      <c r="V65" s="38">
        <v>3</v>
      </c>
      <c r="W65" s="38">
        <v>1</v>
      </c>
      <c r="X65" s="38">
        <v>1</v>
      </c>
      <c r="Y65" s="38">
        <v>1</v>
      </c>
      <c r="Z65" s="38">
        <v>1.2857142857142858</v>
      </c>
      <c r="AA65" s="38">
        <v>3</v>
      </c>
      <c r="AB65" s="38">
        <v>3</v>
      </c>
      <c r="AC65" s="38">
        <v>3</v>
      </c>
      <c r="AD65" s="38">
        <v>2</v>
      </c>
      <c r="AE65" s="38">
        <v>2</v>
      </c>
      <c r="AF65" s="38">
        <v>0</v>
      </c>
      <c r="AG65" s="38">
        <v>3</v>
      </c>
      <c r="AH65" s="38">
        <v>2.204081632653061</v>
      </c>
      <c r="AI65" s="38">
        <v>1</v>
      </c>
      <c r="AJ65" s="38">
        <v>1</v>
      </c>
      <c r="AK65" s="38">
        <v>2</v>
      </c>
      <c r="AL65" s="38">
        <v>1</v>
      </c>
      <c r="AM65" s="38">
        <v>1</v>
      </c>
      <c r="AN65" s="38" t="s">
        <v>181</v>
      </c>
      <c r="AO65" s="38" t="s">
        <v>181</v>
      </c>
      <c r="AP65" s="38">
        <v>2</v>
      </c>
      <c r="AQ65" s="38">
        <v>1.25</v>
      </c>
      <c r="AR65" s="38">
        <v>3</v>
      </c>
      <c r="AS65" s="38">
        <v>3</v>
      </c>
      <c r="AT65" s="38">
        <v>2</v>
      </c>
      <c r="AU65" s="38">
        <v>2</v>
      </c>
      <c r="AV65" s="38">
        <v>3</v>
      </c>
      <c r="AW65" s="38">
        <v>3</v>
      </c>
      <c r="AX65" s="38">
        <v>3</v>
      </c>
      <c r="AY65" s="38">
        <v>2.7142857142857144</v>
      </c>
      <c r="AZ65" s="38">
        <v>1</v>
      </c>
      <c r="BA65" s="38">
        <v>1</v>
      </c>
      <c r="BB65" s="38">
        <v>0</v>
      </c>
      <c r="BC65" s="38">
        <v>1</v>
      </c>
      <c r="BD65" s="38">
        <v>1</v>
      </c>
      <c r="BE65" s="38">
        <v>2</v>
      </c>
      <c r="BF65" s="38">
        <v>2</v>
      </c>
      <c r="BG65" s="38">
        <v>3</v>
      </c>
      <c r="BH65" s="38">
        <v>1</v>
      </c>
      <c r="BI65" s="38">
        <v>1</v>
      </c>
      <c r="BJ65" s="38" t="s">
        <v>181</v>
      </c>
      <c r="BK65" s="38">
        <v>2</v>
      </c>
      <c r="BL65" s="38">
        <v>3</v>
      </c>
      <c r="BM65" s="38">
        <v>3</v>
      </c>
      <c r="BN65" s="38" t="s">
        <v>181</v>
      </c>
      <c r="BO65" s="38">
        <v>2</v>
      </c>
      <c r="BP65" s="38">
        <v>1</v>
      </c>
      <c r="BQ65" s="38">
        <v>1</v>
      </c>
      <c r="BR65" s="38">
        <v>3</v>
      </c>
      <c r="BS65" s="38">
        <v>2</v>
      </c>
      <c r="BT65" s="38" t="s">
        <v>181</v>
      </c>
      <c r="BU65" s="38">
        <v>2</v>
      </c>
      <c r="BV65" s="38">
        <v>2</v>
      </c>
      <c r="BW65" s="38" t="s">
        <v>181</v>
      </c>
      <c r="BX65" s="38">
        <v>1.6114583333333332</v>
      </c>
      <c r="BY65" s="38">
        <v>1</v>
      </c>
      <c r="BZ65" s="38">
        <v>1</v>
      </c>
      <c r="CA65" s="38">
        <v>2</v>
      </c>
      <c r="CB65" s="38">
        <v>1</v>
      </c>
      <c r="CC65" s="38">
        <v>2</v>
      </c>
      <c r="CD65" s="38">
        <v>1.4</v>
      </c>
      <c r="CE65" s="38">
        <v>9.7207482993197267</v>
      </c>
      <c r="CF65" s="50">
        <v>3.0114583333333331</v>
      </c>
      <c r="CG65" s="38">
        <v>12.73220663265306</v>
      </c>
    </row>
    <row r="66" spans="1:85" s="2" customFormat="1" ht="41.4" x14ac:dyDescent="0.3">
      <c r="A66" s="12" t="str">
        <f>VLOOKUP($C66,[1]Results_Esp_vSep1!$A$2:$G$214,4,FALSE)</f>
        <v>Pistas de calles principales </v>
      </c>
      <c r="B66" s="12" t="str">
        <f>VLOOKUP($C66,[1]Results_Esp_vSep1!$A$2:$G$214,5,FALSE)</f>
        <v>Coordinación de señales / TSM / ITS </v>
      </c>
      <c r="C66" s="13" t="s">
        <v>432</v>
      </c>
      <c r="D66" s="12" t="s">
        <v>433</v>
      </c>
      <c r="E66" s="12" t="s">
        <v>434</v>
      </c>
      <c r="F66" s="12">
        <v>79</v>
      </c>
      <c r="G66" s="12" t="s">
        <v>423</v>
      </c>
      <c r="H66" s="12" t="str">
        <f>VLOOKUP($C66,[1]Results_Esp_vSep1!$A$2:$G$214,7,FALSE)</f>
        <v>Múltiples jurisdicciones </v>
      </c>
      <c r="I66" s="17">
        <v>1</v>
      </c>
      <c r="J66" s="17" t="s">
        <v>181</v>
      </c>
      <c r="K66" s="17">
        <v>0</v>
      </c>
      <c r="L66" s="38">
        <v>0.41666666666666669</v>
      </c>
      <c r="M66" s="38">
        <v>0</v>
      </c>
      <c r="N66" s="38" t="s">
        <v>181</v>
      </c>
      <c r="O66" s="38">
        <v>0</v>
      </c>
      <c r="P66" s="38">
        <v>1</v>
      </c>
      <c r="Q66" s="38" t="s">
        <v>182</v>
      </c>
      <c r="R66" s="38">
        <v>0.26666666666666666</v>
      </c>
      <c r="S66" s="38">
        <v>1</v>
      </c>
      <c r="T66" s="38">
        <v>1</v>
      </c>
      <c r="U66" s="38">
        <v>1</v>
      </c>
      <c r="V66" s="38" t="s">
        <v>181</v>
      </c>
      <c r="W66" s="38">
        <v>3</v>
      </c>
      <c r="X66" s="38" t="s">
        <v>181</v>
      </c>
      <c r="Y66" s="38">
        <v>1</v>
      </c>
      <c r="Z66" s="38">
        <v>1.2999999999999998</v>
      </c>
      <c r="AA66" s="38" t="s">
        <v>182</v>
      </c>
      <c r="AB66" s="38" t="s">
        <v>182</v>
      </c>
      <c r="AC66" s="38" t="s">
        <v>181</v>
      </c>
      <c r="AD66" s="38" t="s">
        <v>182</v>
      </c>
      <c r="AE66" s="38">
        <v>1</v>
      </c>
      <c r="AF66" s="38">
        <v>0</v>
      </c>
      <c r="AG66" s="38" t="s">
        <v>181</v>
      </c>
      <c r="AH66" s="38">
        <v>0.39285714285714285</v>
      </c>
      <c r="AI66" s="38">
        <v>0</v>
      </c>
      <c r="AJ66" s="38">
        <v>1</v>
      </c>
      <c r="AK66" s="38" t="s">
        <v>181</v>
      </c>
      <c r="AL66" s="38" t="s">
        <v>181</v>
      </c>
      <c r="AM66" s="38">
        <v>0</v>
      </c>
      <c r="AN66" s="38" t="s">
        <v>181</v>
      </c>
      <c r="AO66" s="38">
        <v>0</v>
      </c>
      <c r="AP66" s="38">
        <v>0</v>
      </c>
      <c r="AQ66" s="38">
        <v>0.15625000000000003</v>
      </c>
      <c r="AR66" s="38">
        <v>3</v>
      </c>
      <c r="AS66" s="38" t="s">
        <v>181</v>
      </c>
      <c r="AT66" s="38">
        <v>2</v>
      </c>
      <c r="AU66" s="38" t="s">
        <v>181</v>
      </c>
      <c r="AV66" s="38">
        <v>3</v>
      </c>
      <c r="AW66" s="38" t="s">
        <v>181</v>
      </c>
      <c r="AX66" s="38" t="s">
        <v>181</v>
      </c>
      <c r="AY66" s="38">
        <v>2.2857142857142856</v>
      </c>
      <c r="AZ66" s="38">
        <v>1</v>
      </c>
      <c r="BA66" s="38">
        <v>0</v>
      </c>
      <c r="BB66" s="38">
        <v>0</v>
      </c>
      <c r="BC66" s="38">
        <v>0</v>
      </c>
      <c r="BD66" s="38">
        <v>1</v>
      </c>
      <c r="BE66" s="38">
        <v>2</v>
      </c>
      <c r="BF66" s="38">
        <v>2</v>
      </c>
      <c r="BG66" s="38" t="s">
        <v>181</v>
      </c>
      <c r="BH66" s="38">
        <v>3</v>
      </c>
      <c r="BI66" s="38" t="s">
        <v>181</v>
      </c>
      <c r="BJ66" s="38">
        <v>0</v>
      </c>
      <c r="BK66" s="38">
        <v>2</v>
      </c>
      <c r="BL66" s="38" t="s">
        <v>181</v>
      </c>
      <c r="BM66" s="38" t="s">
        <v>181</v>
      </c>
      <c r="BN66" s="38" t="s">
        <v>181</v>
      </c>
      <c r="BO66" s="38" t="s">
        <v>181</v>
      </c>
      <c r="BP66" s="38">
        <v>0</v>
      </c>
      <c r="BQ66" s="38">
        <v>0</v>
      </c>
      <c r="BR66" s="38" t="s">
        <v>181</v>
      </c>
      <c r="BS66" s="38" t="s">
        <v>181</v>
      </c>
      <c r="BT66" s="38" t="s">
        <v>181</v>
      </c>
      <c r="BU66" s="38">
        <v>2</v>
      </c>
      <c r="BV66" s="38" t="s">
        <v>181</v>
      </c>
      <c r="BW66" s="38" t="s">
        <v>181</v>
      </c>
      <c r="BX66" s="38">
        <v>0.82291666666666663</v>
      </c>
      <c r="BY66" s="38">
        <v>0</v>
      </c>
      <c r="BZ66" s="38">
        <v>0</v>
      </c>
      <c r="CA66" s="38" t="s">
        <v>182</v>
      </c>
      <c r="CB66" s="38" t="s">
        <v>181</v>
      </c>
      <c r="CC66" s="38">
        <v>2</v>
      </c>
      <c r="CD66" s="38">
        <v>0.53333333333333333</v>
      </c>
      <c r="CE66" s="38">
        <v>4.8181547619047613</v>
      </c>
      <c r="CF66" s="50">
        <v>1.35625</v>
      </c>
      <c r="CG66" s="38">
        <v>6.1744047619047615</v>
      </c>
    </row>
    <row r="67" spans="1:85" s="2" customFormat="1" ht="55.2" x14ac:dyDescent="0.3">
      <c r="A67" s="12" t="str">
        <f>VLOOKUP($C67,[1]Results_Esp_vSep1!$A$2:$G$214,4,FALSE)</f>
        <v>Pistas de calles principales </v>
      </c>
      <c r="B67" s="12" t="str">
        <f>VLOOKUP($C67,[1]Results_Esp_vSep1!$A$2:$G$214,5,FALSE)</f>
        <v>Carretera general local / regional </v>
      </c>
      <c r="C67" s="13" t="s">
        <v>435</v>
      </c>
      <c r="D67" s="12" t="s">
        <v>436</v>
      </c>
      <c r="E67" s="12" t="s">
        <v>437</v>
      </c>
      <c r="F67" s="12">
        <v>107</v>
      </c>
      <c r="G67" s="12"/>
      <c r="H67" s="12" t="str">
        <f>VLOOKUP($C67,[1]Results_Esp_vSep1!$A$2:$G$214,7,FALSE)</f>
        <v> Área de estudio </v>
      </c>
      <c r="I67" s="17">
        <v>1</v>
      </c>
      <c r="J67" s="17" t="s">
        <v>181</v>
      </c>
      <c r="K67" s="17">
        <v>0</v>
      </c>
      <c r="L67" s="38">
        <v>0.41666666666666669</v>
      </c>
      <c r="M67" s="38">
        <v>0</v>
      </c>
      <c r="N67" s="38" t="s">
        <v>181</v>
      </c>
      <c r="O67" s="38">
        <v>0</v>
      </c>
      <c r="P67" s="38">
        <v>0</v>
      </c>
      <c r="Q67" s="38">
        <v>0</v>
      </c>
      <c r="R67" s="38">
        <v>0</v>
      </c>
      <c r="S67" s="38" t="s">
        <v>181</v>
      </c>
      <c r="T67" s="38">
        <v>3</v>
      </c>
      <c r="U67" s="38">
        <v>3</v>
      </c>
      <c r="V67" s="38" t="s">
        <v>181</v>
      </c>
      <c r="W67" s="38">
        <v>2</v>
      </c>
      <c r="X67" s="38">
        <v>1</v>
      </c>
      <c r="Y67" s="38">
        <v>1</v>
      </c>
      <c r="Z67" s="38">
        <v>1.8571428571428572</v>
      </c>
      <c r="AA67" s="38" t="s">
        <v>182</v>
      </c>
      <c r="AB67" s="38" t="s">
        <v>182</v>
      </c>
      <c r="AC67" s="38">
        <v>1</v>
      </c>
      <c r="AD67" s="38">
        <v>2</v>
      </c>
      <c r="AE67" s="38">
        <v>1</v>
      </c>
      <c r="AF67" s="38">
        <v>0</v>
      </c>
      <c r="AG67" s="38">
        <v>1</v>
      </c>
      <c r="AH67" s="38">
        <v>0.89285714285714279</v>
      </c>
      <c r="AI67" s="38">
        <v>0</v>
      </c>
      <c r="AJ67" s="38">
        <v>1</v>
      </c>
      <c r="AK67" s="38">
        <v>0</v>
      </c>
      <c r="AL67" s="38">
        <v>1</v>
      </c>
      <c r="AM67" s="38">
        <v>0</v>
      </c>
      <c r="AN67" s="38" t="s">
        <v>181</v>
      </c>
      <c r="AO67" s="38">
        <v>0</v>
      </c>
      <c r="AP67" s="38">
        <v>0</v>
      </c>
      <c r="AQ67" s="38">
        <v>0.23214285714285712</v>
      </c>
      <c r="AR67" s="38">
        <v>1</v>
      </c>
      <c r="AS67" s="38" t="s">
        <v>181</v>
      </c>
      <c r="AT67" s="38">
        <v>1</v>
      </c>
      <c r="AU67" s="38" t="s">
        <v>181</v>
      </c>
      <c r="AV67" s="38">
        <v>3</v>
      </c>
      <c r="AW67" s="38" t="s">
        <v>181</v>
      </c>
      <c r="AX67" s="38" t="s">
        <v>181</v>
      </c>
      <c r="AY67" s="38">
        <v>1.4285714285714286</v>
      </c>
      <c r="AZ67" s="38">
        <v>2</v>
      </c>
      <c r="BA67" s="38">
        <v>0</v>
      </c>
      <c r="BB67" s="38">
        <v>1</v>
      </c>
      <c r="BC67" s="38">
        <v>0</v>
      </c>
      <c r="BD67" s="38" t="s">
        <v>181</v>
      </c>
      <c r="BE67" s="38">
        <v>3</v>
      </c>
      <c r="BF67" s="38">
        <v>3</v>
      </c>
      <c r="BG67" s="38" t="s">
        <v>181</v>
      </c>
      <c r="BH67" s="38">
        <v>3</v>
      </c>
      <c r="BI67" s="38">
        <v>2</v>
      </c>
      <c r="BJ67" s="38">
        <v>0</v>
      </c>
      <c r="BK67" s="38">
        <v>3</v>
      </c>
      <c r="BL67" s="38" t="s">
        <v>181</v>
      </c>
      <c r="BM67" s="38" t="s">
        <v>181</v>
      </c>
      <c r="BN67" s="38" t="s">
        <v>181</v>
      </c>
      <c r="BO67" s="38" t="s">
        <v>181</v>
      </c>
      <c r="BP67" s="38">
        <v>0</v>
      </c>
      <c r="BQ67" s="38">
        <v>1</v>
      </c>
      <c r="BR67" s="38">
        <v>1</v>
      </c>
      <c r="BS67" s="38">
        <v>0</v>
      </c>
      <c r="BT67" s="38" t="s">
        <v>181</v>
      </c>
      <c r="BU67" s="38">
        <v>1</v>
      </c>
      <c r="BV67" s="38" t="s">
        <v>181</v>
      </c>
      <c r="BW67" s="38" t="s">
        <v>181</v>
      </c>
      <c r="BX67" s="38">
        <v>1.1388888888888888</v>
      </c>
      <c r="BY67" s="38">
        <v>1</v>
      </c>
      <c r="BZ67" s="38">
        <v>0</v>
      </c>
      <c r="CA67" s="38">
        <v>0</v>
      </c>
      <c r="CB67" s="38">
        <v>0</v>
      </c>
      <c r="CC67" s="38">
        <v>2</v>
      </c>
      <c r="CD67" s="38">
        <v>0.51</v>
      </c>
      <c r="CE67" s="38">
        <v>4.8273809523809526</v>
      </c>
      <c r="CF67" s="50">
        <v>1.6488888888888888</v>
      </c>
      <c r="CG67" s="38">
        <v>6.4762698412698416</v>
      </c>
    </row>
    <row r="68" spans="1:85" s="45" customFormat="1" x14ac:dyDescent="0.3">
      <c r="A68" s="40"/>
      <c r="B68" s="40"/>
      <c r="C68" s="41"/>
      <c r="D68" s="40"/>
      <c r="E68" s="42"/>
      <c r="F68" s="42"/>
      <c r="G68" s="42"/>
      <c r="H68" s="42"/>
      <c r="I68" s="43"/>
      <c r="J68" s="44"/>
      <c r="K68" s="44"/>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c r="BI68" s="42"/>
      <c r="BJ68" s="42"/>
      <c r="BK68" s="42"/>
      <c r="BL68" s="42"/>
      <c r="BM68" s="42"/>
      <c r="BN68" s="42"/>
      <c r="BO68" s="42"/>
      <c r="BP68" s="42"/>
      <c r="BQ68" s="42"/>
      <c r="BR68" s="42"/>
      <c r="BS68" s="42"/>
      <c r="BT68" s="42"/>
      <c r="BU68" s="42"/>
      <c r="BV68" s="42"/>
      <c r="BW68" s="42"/>
      <c r="BX68" s="42"/>
      <c r="BY68" s="42"/>
      <c r="BZ68" s="42"/>
      <c r="CA68" s="42"/>
      <c r="CB68" s="42"/>
      <c r="CC68" s="42"/>
      <c r="CD68" s="42"/>
      <c r="CE68" s="42"/>
      <c r="CF68" s="42"/>
      <c r="CG68" s="42"/>
    </row>
    <row r="69" spans="1:85" ht="25.8" hidden="1" x14ac:dyDescent="0.3">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row>
    <row r="70" spans="1:85" ht="25.8" hidden="1" x14ac:dyDescent="0.3">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row>
    <row r="71" spans="1:85" ht="25.8" hidden="1" x14ac:dyDescent="0.3">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row>
    <row r="72" spans="1:85" ht="25.8" hidden="1" x14ac:dyDescent="0.3">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row>
    <row r="74" spans="1:85" ht="25.8" hidden="1" x14ac:dyDescent="0.3">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row>
    <row r="75" spans="1:85" ht="25.8" hidden="1" x14ac:dyDescent="0.3">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row>
    <row r="76" spans="1:85" ht="25.8" hidden="1" x14ac:dyDescent="0.3">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row>
    <row r="77" spans="1:85" ht="25.8" hidden="1" x14ac:dyDescent="0.3">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row>
    <row r="78" spans="1:85" ht="25.8" hidden="1" x14ac:dyDescent="0.3">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row>
    <row r="79" spans="1:85" ht="25.8" hidden="1" x14ac:dyDescent="0.3">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row>
    <row r="80" spans="1:85" ht="25.8" hidden="1" x14ac:dyDescent="0.3">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row>
    <row r="81" spans="10:82" ht="25.8" hidden="1" x14ac:dyDescent="0.3">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row>
    <row r="82" spans="10:82" ht="25.8" hidden="1" x14ac:dyDescent="0.3">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row>
    <row r="83" spans="10:82" ht="25.8" hidden="1" x14ac:dyDescent="0.3">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row>
    <row r="84" spans="10:82" ht="25.8" hidden="1" x14ac:dyDescent="0.3">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row>
    <row r="85" spans="10:82" ht="25.8" hidden="1" x14ac:dyDescent="0.3">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row>
  </sheetData>
  <sheetProtection sheet="1" objects="1" scenarios="1" sort="0" autoFilter="0"/>
  <protectedRanges>
    <protectedRange sqref="H1" name="Range1_3_1"/>
    <protectedRange sqref="B1" name="Range1_3"/>
    <protectedRange sqref="A1" name="Range1_2"/>
    <protectedRange sqref="E1" name="Range1_5"/>
    <protectedRange sqref="D1" name="Range1_1"/>
    <protectedRange sqref="C1" name="Range1_4"/>
  </protectedRanges>
  <autoFilter ref="A1:CG67" xr:uid="{1543AF4F-0539-4AB8-A54C-CC113FD79D38}">
    <sortState xmlns:xlrd2="http://schemas.microsoft.com/office/spreadsheetml/2017/richdata2" ref="A2:CG67">
      <sortCondition ref="C1:C67"/>
    </sortState>
  </autoFilter>
  <conditionalFormatting sqref="I2:CD67">
    <cfRule type="cellIs" dxfId="63" priority="4" operator="equal">
      <formula>0</formula>
    </cfRule>
    <cfRule type="cellIs" dxfId="62" priority="5" operator="between">
      <formula>2.001</formula>
      <formula>3</formula>
    </cfRule>
    <cfRule type="cellIs" dxfId="61" priority="6" operator="between">
      <formula>1.001</formula>
      <formula>2</formula>
    </cfRule>
    <cfRule type="cellIs" dxfId="60" priority="7" operator="between">
      <formula>0.0001</formula>
      <formula>1</formula>
    </cfRule>
  </conditionalFormatting>
  <conditionalFormatting sqref="CE2:CE67">
    <cfRule type="colorScale" priority="3">
      <colorScale>
        <cfvo type="min"/>
        <cfvo type="max"/>
        <color rgb="FFFCFCFF"/>
        <color rgb="FF63BE7B"/>
      </colorScale>
    </cfRule>
  </conditionalFormatting>
  <conditionalFormatting sqref="CF2:CF67">
    <cfRule type="colorScale" priority="2">
      <colorScale>
        <cfvo type="min"/>
        <cfvo type="max"/>
        <color rgb="FFFCFCFF"/>
        <color rgb="FF63BE7B"/>
      </colorScale>
    </cfRule>
  </conditionalFormatting>
  <conditionalFormatting sqref="CG2:CG67">
    <cfRule type="colorScale" priority="1">
      <colorScale>
        <cfvo type="min"/>
        <cfvo type="max"/>
        <color rgb="FFFCFCFF"/>
        <color rgb="FF63BE7B"/>
      </colorScale>
    </cfRule>
  </conditionalFormatting>
  <pageMargins left="0.7" right="0.7" top="0.75" bottom="0.75" header="0.3" footer="0.3"/>
  <pageSetup paperSize="5" scale="60" fitToHeight="0" orientation="landscape" horizontalDpi="1200" verticalDpi="1200" r:id="rId1"/>
  <headerFooter>
    <oddHeader>&amp;LLB-ELA Multimodal Corridor Plan - Draft Evaluation Results&amp;CArterial Roadway Benefit Scores&amp;RDraft - 10/3/2023</oddHeader>
    <oddFooter>&amp;R&amp;N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7B6CC-9EB0-4E17-BF2D-B51D8752C76F}">
  <sheetPr>
    <tabColor rgb="FFFF0000"/>
    <pageSetUpPr fitToPage="1"/>
  </sheetPr>
  <dimension ref="A1:CG68"/>
  <sheetViews>
    <sheetView showGridLines="0" tabSelected="1" topLeftCell="C31" zoomScale="85" zoomScaleNormal="85" workbookViewId="0">
      <selection activeCell="AI36" sqref="AI36"/>
    </sheetView>
  </sheetViews>
  <sheetFormatPr defaultColWidth="9.109375" defaultRowHeight="14.4" zeroHeight="1" outlineLevelCol="1" x14ac:dyDescent="0.3"/>
  <cols>
    <col min="1" max="1" width="14.33203125" style="3" customWidth="1"/>
    <col min="2" max="2" width="14" style="3" customWidth="1"/>
    <col min="3" max="3" width="13.33203125" style="10" customWidth="1"/>
    <col min="4" max="4" width="29.5546875" style="3" customWidth="1"/>
    <col min="5" max="5" width="61" style="3" customWidth="1"/>
    <col min="6" max="6" width="8.5546875" style="3" hidden="1" customWidth="1"/>
    <col min="7" max="7" width="23.88671875" style="3" customWidth="1"/>
    <col min="8" max="8" width="17.44140625" style="3" customWidth="1"/>
    <col min="9" max="11" width="7.5546875" style="3" hidden="1" customWidth="1" outlineLevel="1"/>
    <col min="12" max="12" width="7.5546875" style="3" customWidth="1" collapsed="1"/>
    <col min="13" max="17" width="7.5546875" style="3" hidden="1" customWidth="1" outlineLevel="1"/>
    <col min="18" max="18" width="7.5546875" style="3" customWidth="1" collapsed="1"/>
    <col min="19" max="25" width="7.5546875" style="3" hidden="1" customWidth="1" outlineLevel="1"/>
    <col min="26" max="26" width="7.5546875" style="3" customWidth="1" collapsed="1"/>
    <col min="27" max="28" width="7.5546875" style="3" hidden="1" customWidth="1" outlineLevel="1"/>
    <col min="29" max="29" width="6.88671875" style="3" hidden="1" customWidth="1" outlineLevel="1"/>
    <col min="30" max="30" width="7.5546875" style="3" hidden="1" customWidth="1" outlineLevel="1"/>
    <col min="31" max="31" width="9.33203125" style="3" hidden="1" customWidth="1" outlineLevel="1"/>
    <col min="32" max="33" width="7.5546875" style="3" hidden="1" customWidth="1" outlineLevel="1"/>
    <col min="34" max="34" width="7.5546875" style="3" customWidth="1" collapsed="1"/>
    <col min="35" max="37" width="7.5546875" style="3" hidden="1" customWidth="1" outlineLevel="1"/>
    <col min="38" max="38" width="10.109375" style="3" hidden="1" customWidth="1" outlineLevel="1"/>
    <col min="39" max="39" width="12.5546875" style="3" hidden="1" customWidth="1" outlineLevel="1"/>
    <col min="40" max="41" width="7.5546875" style="3" hidden="1" customWidth="1" outlineLevel="1"/>
    <col min="42" max="42" width="7.5546875" style="3" hidden="1" customWidth="1" outlineLevel="1" collapsed="1"/>
    <col min="43" max="43" width="7.5546875" style="3" customWidth="1" collapsed="1"/>
    <col min="44" max="50" width="7.5546875" style="3" hidden="1" customWidth="1" outlineLevel="1"/>
    <col min="51" max="51" width="7.5546875" style="3" customWidth="1" collapsed="1"/>
    <col min="52" max="75" width="7.5546875" style="3" hidden="1" customWidth="1" outlineLevel="1"/>
    <col min="76" max="76" width="7.5546875" style="3" customWidth="1" collapsed="1"/>
    <col min="77" max="81" width="7.5546875" style="3" hidden="1" customWidth="1" outlineLevel="1"/>
    <col min="82" max="82" width="7.5546875" style="3" customWidth="1" collapsed="1"/>
    <col min="83" max="83" width="10.88671875" style="3" customWidth="1" outlineLevel="1"/>
    <col min="84" max="84" width="11" style="3" customWidth="1" outlineLevel="1"/>
    <col min="85" max="85" width="10.6640625" style="3" customWidth="1"/>
    <col min="86" max="16384" width="9.109375" style="3"/>
  </cols>
  <sheetData>
    <row r="1" spans="1:85" s="1" customFormat="1" ht="36" x14ac:dyDescent="0.3">
      <c r="A1" s="65" t="s">
        <v>94</v>
      </c>
      <c r="B1" s="65" t="s">
        <v>95</v>
      </c>
      <c r="C1" s="65" t="s">
        <v>96</v>
      </c>
      <c r="D1" s="66" t="s">
        <v>97</v>
      </c>
      <c r="E1" s="67" t="s">
        <v>98</v>
      </c>
      <c r="F1" s="65" t="s">
        <v>99</v>
      </c>
      <c r="G1" s="68" t="s">
        <v>100</v>
      </c>
      <c r="H1" s="73" t="s">
        <v>101</v>
      </c>
      <c r="I1" s="29" t="s">
        <v>102</v>
      </c>
      <c r="J1" s="29" t="s">
        <v>103</v>
      </c>
      <c r="K1" s="29" t="s">
        <v>104</v>
      </c>
      <c r="L1" s="30" t="s">
        <v>105</v>
      </c>
      <c r="M1" s="31" t="s">
        <v>106</v>
      </c>
      <c r="N1" s="29" t="s">
        <v>107</v>
      </c>
      <c r="O1" s="29" t="s">
        <v>108</v>
      </c>
      <c r="P1" s="29" t="s">
        <v>109</v>
      </c>
      <c r="Q1" s="29" t="s">
        <v>110</v>
      </c>
      <c r="R1" s="30" t="s">
        <v>111</v>
      </c>
      <c r="S1" s="31" t="s">
        <v>112</v>
      </c>
      <c r="T1" s="29" t="s">
        <v>113</v>
      </c>
      <c r="U1" s="29" t="s">
        <v>114</v>
      </c>
      <c r="V1" s="29" t="s">
        <v>115</v>
      </c>
      <c r="W1" s="29" t="s">
        <v>116</v>
      </c>
      <c r="X1" s="29" t="s">
        <v>117</v>
      </c>
      <c r="Y1" s="29" t="s">
        <v>118</v>
      </c>
      <c r="Z1" s="30" t="s">
        <v>119</v>
      </c>
      <c r="AA1" s="31" t="s">
        <v>120</v>
      </c>
      <c r="AB1" s="29" t="s">
        <v>121</v>
      </c>
      <c r="AC1" s="29" t="s">
        <v>122</v>
      </c>
      <c r="AD1" s="29" t="s">
        <v>123</v>
      </c>
      <c r="AE1" s="29" t="s">
        <v>124</v>
      </c>
      <c r="AF1" s="29" t="s">
        <v>125</v>
      </c>
      <c r="AG1" s="29" t="s">
        <v>126</v>
      </c>
      <c r="AH1" s="30" t="s">
        <v>127</v>
      </c>
      <c r="AI1" s="31" t="s">
        <v>128</v>
      </c>
      <c r="AJ1" s="29" t="s">
        <v>129</v>
      </c>
      <c r="AK1" s="29" t="s">
        <v>130</v>
      </c>
      <c r="AL1" s="29" t="s">
        <v>131</v>
      </c>
      <c r="AM1" s="29" t="s">
        <v>132</v>
      </c>
      <c r="AN1" s="29" t="s">
        <v>133</v>
      </c>
      <c r="AO1" s="29" t="s">
        <v>134</v>
      </c>
      <c r="AP1" s="29" t="s">
        <v>135</v>
      </c>
      <c r="AQ1" s="30" t="s">
        <v>136</v>
      </c>
      <c r="AR1" s="31" t="s">
        <v>137</v>
      </c>
      <c r="AS1" s="29" t="s">
        <v>138</v>
      </c>
      <c r="AT1" s="29" t="s">
        <v>139</v>
      </c>
      <c r="AU1" s="29" t="s">
        <v>140</v>
      </c>
      <c r="AV1" s="29" t="s">
        <v>141</v>
      </c>
      <c r="AW1" s="29" t="s">
        <v>142</v>
      </c>
      <c r="AX1" s="29" t="s">
        <v>143</v>
      </c>
      <c r="AY1" s="30" t="s">
        <v>144</v>
      </c>
      <c r="AZ1" s="32" t="s">
        <v>145</v>
      </c>
      <c r="BA1" s="33" t="s">
        <v>146</v>
      </c>
      <c r="BB1" s="33" t="s">
        <v>147</v>
      </c>
      <c r="BC1" s="33" t="s">
        <v>148</v>
      </c>
      <c r="BD1" s="33" t="s">
        <v>149</v>
      </c>
      <c r="BE1" s="33" t="s">
        <v>150</v>
      </c>
      <c r="BF1" s="33" t="s">
        <v>151</v>
      </c>
      <c r="BG1" s="33" t="s">
        <v>152</v>
      </c>
      <c r="BH1" s="33" t="s">
        <v>153</v>
      </c>
      <c r="BI1" s="33" t="s">
        <v>154</v>
      </c>
      <c r="BJ1" s="33" t="s">
        <v>155</v>
      </c>
      <c r="BK1" s="33" t="s">
        <v>156</v>
      </c>
      <c r="BL1" s="33" t="s">
        <v>157</v>
      </c>
      <c r="BM1" s="33" t="s">
        <v>158</v>
      </c>
      <c r="BN1" s="33" t="s">
        <v>159</v>
      </c>
      <c r="BO1" s="33" t="s">
        <v>160</v>
      </c>
      <c r="BP1" s="33" t="s">
        <v>161</v>
      </c>
      <c r="BQ1" s="33" t="s">
        <v>162</v>
      </c>
      <c r="BR1" s="33" t="s">
        <v>163</v>
      </c>
      <c r="BS1" s="33" t="s">
        <v>164</v>
      </c>
      <c r="BT1" s="33" t="s">
        <v>165</v>
      </c>
      <c r="BU1" s="33" t="s">
        <v>166</v>
      </c>
      <c r="BV1" s="33" t="s">
        <v>167</v>
      </c>
      <c r="BW1" s="33" t="s">
        <v>168</v>
      </c>
      <c r="BX1" s="34" t="s">
        <v>169</v>
      </c>
      <c r="BY1" s="35" t="s">
        <v>170</v>
      </c>
      <c r="BZ1" s="36" t="s">
        <v>171</v>
      </c>
      <c r="CA1" s="36" t="s">
        <v>172</v>
      </c>
      <c r="CB1" s="36" t="s">
        <v>173</v>
      </c>
      <c r="CC1" s="36" t="s">
        <v>174</v>
      </c>
      <c r="CD1" s="37" t="s">
        <v>175</v>
      </c>
      <c r="CE1" s="39" t="s">
        <v>176</v>
      </c>
      <c r="CF1" s="39" t="s">
        <v>177</v>
      </c>
      <c r="CG1" s="49" t="s">
        <v>178</v>
      </c>
    </row>
    <row r="2" spans="1:85" s="2" customFormat="1" ht="82.8" x14ac:dyDescent="0.3">
      <c r="A2" s="12" t="str">
        <f>VLOOKUP($C2,[1]Results_Esp_vSep1!$A$2:$G$214,4,FALSE)</f>
        <v>Autopista </v>
      </c>
      <c r="B2" s="12" t="str">
        <f>VLOOKUP($C2,[1]Results_Esp_vSep1!$A$2:$G$214,5,FALSE)</f>
        <v>Mejoras en la autopista </v>
      </c>
      <c r="C2" s="13" t="s">
        <v>438</v>
      </c>
      <c r="D2" s="12" t="str">
        <f>VLOOKUP($C2,[1]Results_Esp_vSep1!$A$2:$G$214,2,FALSE)</f>
        <v>Mejoras en el paso a desnivel I-710/Willow </v>
      </c>
      <c r="E2" s="12" t="str">
        <f>VLOOKUP($C2,[1]Results_Esp_vSep1!$A$2:$G$214,3,FALSE)</f>
        <v>Reconfiguración del paso a desnivel I-710/Willow para mejorar las operaciones, la seguridad y la distancia de visibilidad del tráfico que entra y sale de la autopista.  Mejorar los controles de tráfico para abordar los problemas de seguridad de ciclistas, peatones en los extremos de las rampas.  Modernizar las estructuras de los puentes para dejar espacio a las conexiones ciclistas/peatonales a través de la I-710 y el canal del Río LA.   </v>
      </c>
      <c r="F2" s="12">
        <v>178</v>
      </c>
      <c r="G2" s="12" t="s">
        <v>439</v>
      </c>
      <c r="H2" s="12" t="str">
        <f>VLOOKUP($C2,[1]Results_Esp_vSep1!$A$2:$G$214,7,FALSE)</f>
        <v>Long Beach </v>
      </c>
      <c r="I2" s="17">
        <v>1</v>
      </c>
      <c r="J2" s="17" t="s">
        <v>181</v>
      </c>
      <c r="K2" s="17">
        <v>1</v>
      </c>
      <c r="L2" s="38">
        <v>0.91666666666666663</v>
      </c>
      <c r="M2" s="38">
        <v>2</v>
      </c>
      <c r="N2" s="38" t="s">
        <v>181</v>
      </c>
      <c r="O2" s="38">
        <v>1</v>
      </c>
      <c r="P2" s="38">
        <v>3</v>
      </c>
      <c r="Q2" s="38">
        <v>2</v>
      </c>
      <c r="R2" s="38">
        <v>1.9</v>
      </c>
      <c r="S2" s="38" t="s">
        <v>181</v>
      </c>
      <c r="T2" s="38">
        <v>2</v>
      </c>
      <c r="U2" s="38">
        <v>2</v>
      </c>
      <c r="V2" s="38" t="s">
        <v>181</v>
      </c>
      <c r="W2" s="38">
        <v>2</v>
      </c>
      <c r="X2" s="38">
        <v>2</v>
      </c>
      <c r="Y2" s="38">
        <v>2</v>
      </c>
      <c r="Z2" s="38">
        <v>1.8571428571428572</v>
      </c>
      <c r="AA2" s="38">
        <v>2</v>
      </c>
      <c r="AB2" s="38">
        <v>3</v>
      </c>
      <c r="AC2" s="38" t="s">
        <v>181</v>
      </c>
      <c r="AD2" s="38">
        <v>2</v>
      </c>
      <c r="AE2" s="38">
        <v>3</v>
      </c>
      <c r="AF2" s="38">
        <v>0</v>
      </c>
      <c r="AG2" s="38">
        <v>1</v>
      </c>
      <c r="AH2" s="38">
        <v>1.7023809523809523</v>
      </c>
      <c r="AI2" s="38">
        <v>1</v>
      </c>
      <c r="AJ2" s="38">
        <v>3</v>
      </c>
      <c r="AK2" s="38">
        <v>0</v>
      </c>
      <c r="AL2" s="38">
        <v>1</v>
      </c>
      <c r="AM2" s="38">
        <v>0</v>
      </c>
      <c r="AN2" s="38" t="s">
        <v>181</v>
      </c>
      <c r="AO2" s="38">
        <v>0</v>
      </c>
      <c r="AP2" s="38">
        <v>1</v>
      </c>
      <c r="AQ2" s="38">
        <v>0.74999999999999989</v>
      </c>
      <c r="AR2" s="38">
        <v>1</v>
      </c>
      <c r="AS2" s="38" t="s">
        <v>181</v>
      </c>
      <c r="AT2" s="38">
        <v>2</v>
      </c>
      <c r="AU2" s="38" t="s">
        <v>181</v>
      </c>
      <c r="AV2" s="38">
        <v>2</v>
      </c>
      <c r="AW2" s="38" t="s">
        <v>181</v>
      </c>
      <c r="AX2" s="38">
        <v>2</v>
      </c>
      <c r="AY2" s="38">
        <v>1.5625</v>
      </c>
      <c r="AZ2" s="38">
        <v>0</v>
      </c>
      <c r="BA2" s="38">
        <v>0</v>
      </c>
      <c r="BB2" s="38">
        <v>0</v>
      </c>
      <c r="BC2" s="38">
        <v>0</v>
      </c>
      <c r="BD2" s="38" t="s">
        <v>181</v>
      </c>
      <c r="BE2" s="38">
        <v>2</v>
      </c>
      <c r="BF2" s="38">
        <v>2</v>
      </c>
      <c r="BG2" s="38" t="s">
        <v>181</v>
      </c>
      <c r="BH2" s="38">
        <v>0</v>
      </c>
      <c r="BI2" s="38">
        <v>0</v>
      </c>
      <c r="BJ2" s="38">
        <v>0</v>
      </c>
      <c r="BK2" s="38">
        <v>2</v>
      </c>
      <c r="BL2" s="38" t="s">
        <v>181</v>
      </c>
      <c r="BM2" s="38">
        <v>0</v>
      </c>
      <c r="BN2" s="38" t="s">
        <v>181</v>
      </c>
      <c r="BO2" s="38">
        <v>1</v>
      </c>
      <c r="BP2" s="38">
        <v>2</v>
      </c>
      <c r="BQ2" s="38">
        <v>3</v>
      </c>
      <c r="BR2" s="38" t="s">
        <v>181</v>
      </c>
      <c r="BS2" s="38">
        <v>0</v>
      </c>
      <c r="BT2" s="38" t="s">
        <v>181</v>
      </c>
      <c r="BU2" s="38">
        <v>2</v>
      </c>
      <c r="BV2" s="38">
        <v>2</v>
      </c>
      <c r="BW2" s="38" t="s">
        <v>181</v>
      </c>
      <c r="BX2" s="38">
        <v>0.78431372549019596</v>
      </c>
      <c r="BY2" s="38">
        <v>2</v>
      </c>
      <c r="BZ2" s="38" t="s">
        <v>181</v>
      </c>
      <c r="CA2" s="38">
        <v>0</v>
      </c>
      <c r="CB2" s="38">
        <v>0</v>
      </c>
      <c r="CC2" s="38">
        <v>3</v>
      </c>
      <c r="CD2" s="38">
        <v>1.0625</v>
      </c>
      <c r="CE2" s="38">
        <v>8.6886904761904766</v>
      </c>
      <c r="CF2" s="38">
        <v>1.846813725490196</v>
      </c>
      <c r="CG2" s="50">
        <v>10.535504201680673</v>
      </c>
    </row>
    <row r="3" spans="1:85" s="2" customFormat="1" ht="82.8" x14ac:dyDescent="0.3">
      <c r="A3" s="12" t="str">
        <f>VLOOKUP($C3,[1]Results_Esp_vSep1!$A$2:$G$214,4,FALSE)</f>
        <v>Autopista </v>
      </c>
      <c r="B3" s="12" t="str">
        <f>VLOOKUP($C3,[1]Results_Esp_vSep1!$A$2:$G$214,5,FALSE)</f>
        <v>Mejoras en la autopista </v>
      </c>
      <c r="C3" s="13" t="s">
        <v>440</v>
      </c>
      <c r="D3" s="12" t="str">
        <f>VLOOKUP($C3,[1]Results_Esp_vSep1!$A$2:$G$214,2,FALSE)</f>
        <v>Mejoras en el paso a desnivel I-710/Del Amo </v>
      </c>
      <c r="E3" s="12" t="str">
        <f>VLOOKUP($C3,[1]Results_Esp_vSep1!$A$2:$G$214,3,FALSE)</f>
        <v>Reconfiguración del paso a desnivel I-710 / Del Amo para mejorar las operaciones, la seguridad y la distancia de visibilidad del tráfico que entra y sale de la autopista.  Mejorar los controles de tráfico para abordar los problemas de seguridad de ciclistas, peatones en los extremos de las rampas.  Modernizar las estructuras de los puentes para dejar espacio a las conexiones ciclistas/peatonales a través de la I-710 y el canal del Río LA.   </v>
      </c>
      <c r="F3" s="12">
        <v>179</v>
      </c>
      <c r="G3" s="12" t="s">
        <v>439</v>
      </c>
      <c r="H3" s="12" t="str">
        <f>VLOOKUP($C3,[1]Results_Esp_vSep1!$A$2:$G$214,7,FALSE)</f>
        <v>Long Beach/Carson </v>
      </c>
      <c r="I3" s="17">
        <v>1</v>
      </c>
      <c r="J3" s="17" t="s">
        <v>181</v>
      </c>
      <c r="K3" s="17">
        <v>1</v>
      </c>
      <c r="L3" s="38">
        <v>0.91666666666666663</v>
      </c>
      <c r="M3" s="38">
        <v>2</v>
      </c>
      <c r="N3" s="38" t="s">
        <v>181</v>
      </c>
      <c r="O3" s="38">
        <v>1</v>
      </c>
      <c r="P3" s="38">
        <v>3</v>
      </c>
      <c r="Q3" s="38">
        <v>2</v>
      </c>
      <c r="R3" s="38">
        <v>1.9</v>
      </c>
      <c r="S3" s="38" t="s">
        <v>181</v>
      </c>
      <c r="T3" s="38">
        <v>2</v>
      </c>
      <c r="U3" s="38">
        <v>2</v>
      </c>
      <c r="V3" s="38" t="s">
        <v>181</v>
      </c>
      <c r="W3" s="38">
        <v>2</v>
      </c>
      <c r="X3" s="38">
        <v>2</v>
      </c>
      <c r="Y3" s="38">
        <v>1</v>
      </c>
      <c r="Z3" s="38">
        <v>1.6714285714285715</v>
      </c>
      <c r="AA3" s="38">
        <v>2</v>
      </c>
      <c r="AB3" s="38">
        <v>3</v>
      </c>
      <c r="AC3" s="38" t="s">
        <v>181</v>
      </c>
      <c r="AD3" s="38">
        <v>2</v>
      </c>
      <c r="AE3" s="38">
        <v>3</v>
      </c>
      <c r="AF3" s="38">
        <v>0</v>
      </c>
      <c r="AG3" s="38">
        <v>1</v>
      </c>
      <c r="AH3" s="38">
        <v>1.7023809523809523</v>
      </c>
      <c r="AI3" s="38">
        <v>1</v>
      </c>
      <c r="AJ3" s="38">
        <v>3</v>
      </c>
      <c r="AK3" s="38">
        <v>0</v>
      </c>
      <c r="AL3" s="38">
        <v>1</v>
      </c>
      <c r="AM3" s="38">
        <v>0</v>
      </c>
      <c r="AN3" s="38" t="s">
        <v>181</v>
      </c>
      <c r="AO3" s="38">
        <v>0</v>
      </c>
      <c r="AP3" s="38">
        <v>1</v>
      </c>
      <c r="AQ3" s="38">
        <v>0.74999999999999989</v>
      </c>
      <c r="AR3" s="38">
        <v>2</v>
      </c>
      <c r="AS3" s="38" t="s">
        <v>181</v>
      </c>
      <c r="AT3" s="38">
        <v>2</v>
      </c>
      <c r="AU3" s="38" t="s">
        <v>181</v>
      </c>
      <c r="AV3" s="38">
        <v>2</v>
      </c>
      <c r="AW3" s="38" t="s">
        <v>181</v>
      </c>
      <c r="AX3" s="38">
        <v>2</v>
      </c>
      <c r="AY3" s="38">
        <v>1.7857142857142856</v>
      </c>
      <c r="AZ3" s="38">
        <v>0</v>
      </c>
      <c r="BA3" s="38">
        <v>0</v>
      </c>
      <c r="BB3" s="38">
        <v>0</v>
      </c>
      <c r="BC3" s="38">
        <v>0</v>
      </c>
      <c r="BD3" s="38" t="s">
        <v>181</v>
      </c>
      <c r="BE3" s="38">
        <v>1</v>
      </c>
      <c r="BF3" s="38">
        <v>1</v>
      </c>
      <c r="BG3" s="38" t="s">
        <v>181</v>
      </c>
      <c r="BH3" s="38">
        <v>0</v>
      </c>
      <c r="BI3" s="38">
        <v>0</v>
      </c>
      <c r="BJ3" s="38">
        <v>0</v>
      </c>
      <c r="BK3" s="38">
        <v>1</v>
      </c>
      <c r="BL3" s="38" t="s">
        <v>181</v>
      </c>
      <c r="BM3" s="38">
        <v>0</v>
      </c>
      <c r="BN3" s="38" t="s">
        <v>181</v>
      </c>
      <c r="BO3" s="38">
        <v>1</v>
      </c>
      <c r="BP3" s="38">
        <v>2</v>
      </c>
      <c r="BQ3" s="38">
        <v>3</v>
      </c>
      <c r="BR3" s="38" t="s">
        <v>181</v>
      </c>
      <c r="BS3" s="38">
        <v>0</v>
      </c>
      <c r="BT3" s="38" t="s">
        <v>181</v>
      </c>
      <c r="BU3" s="38">
        <v>2</v>
      </c>
      <c r="BV3" s="38">
        <v>2</v>
      </c>
      <c r="BW3" s="38" t="s">
        <v>181</v>
      </c>
      <c r="BX3" s="38">
        <v>0.63725490196078427</v>
      </c>
      <c r="BY3" s="38">
        <v>2</v>
      </c>
      <c r="BZ3" s="38" t="s">
        <v>181</v>
      </c>
      <c r="CA3" s="38">
        <v>0</v>
      </c>
      <c r="CB3" s="38">
        <v>0</v>
      </c>
      <c r="CC3" s="38">
        <v>3</v>
      </c>
      <c r="CD3" s="38">
        <v>1.0625</v>
      </c>
      <c r="CE3" s="38">
        <v>8.7261904761904763</v>
      </c>
      <c r="CF3" s="38">
        <v>1.6997549019607843</v>
      </c>
      <c r="CG3" s="50">
        <v>10.42594537815126</v>
      </c>
    </row>
    <row r="4" spans="1:85" s="2" customFormat="1" ht="82.8" x14ac:dyDescent="0.3">
      <c r="A4" s="12" t="str">
        <f>VLOOKUP($C4,[1]Results_Esp_vSep1!$A$2:$G$214,4,FALSE)</f>
        <v>Autopista </v>
      </c>
      <c r="B4" s="12" t="str">
        <f>VLOOKUP($C4,[1]Results_Esp_vSep1!$A$2:$G$214,5,FALSE)</f>
        <v>Mejoras en la autopista </v>
      </c>
      <c r="C4" s="13" t="s">
        <v>441</v>
      </c>
      <c r="D4" s="12" t="str">
        <f>VLOOKUP($C4,[1]Results_Esp_vSep1!$A$2:$G$214,2,FALSE)</f>
        <v>Mejoras en el paso a desnivel de I-710/Long Beach Bl.  </v>
      </c>
      <c r="E4" s="12" t="str">
        <f>VLOOKUP($C4,[1]Results_Esp_vSep1!$A$2:$G$214,3,FALSE)</f>
        <v>Mejora del paso a desnivel de la I-710/Long Beach Bl. para mejorar las operaciones, la seguridad y la distancia de visibilidad del tráfico que entra y sale de la autopista.  Mejorar los controles de tráfico para abordar los problemas de seguridad de ciclistas, peatones en los extremos de las rampas.  Modernizar las estructuras de los puentes para dejar espacio a las conexiones ciclistas/peatonales a través de la I-710 y el canal del Río LA.   </v>
      </c>
      <c r="F4" s="12">
        <v>180</v>
      </c>
      <c r="G4" s="12" t="s">
        <v>213</v>
      </c>
      <c r="H4" s="12" t="str">
        <f>VLOOKUP($C4,[1]Results_Esp_vSep1!$A$2:$G$214,7,FALSE)</f>
        <v>Long Beach </v>
      </c>
      <c r="I4" s="17">
        <v>1</v>
      </c>
      <c r="J4" s="17" t="s">
        <v>181</v>
      </c>
      <c r="K4" s="17">
        <v>1</v>
      </c>
      <c r="L4" s="38">
        <v>0.91666666666666663</v>
      </c>
      <c r="M4" s="38">
        <v>2</v>
      </c>
      <c r="N4" s="38" t="s">
        <v>181</v>
      </c>
      <c r="O4" s="38">
        <v>1</v>
      </c>
      <c r="P4" s="38">
        <v>2</v>
      </c>
      <c r="Q4" s="38">
        <v>2</v>
      </c>
      <c r="R4" s="38">
        <v>1.6625000000000001</v>
      </c>
      <c r="S4" s="38" t="s">
        <v>181</v>
      </c>
      <c r="T4" s="38">
        <v>3</v>
      </c>
      <c r="U4" s="38">
        <v>3</v>
      </c>
      <c r="V4" s="38" t="s">
        <v>181</v>
      </c>
      <c r="W4" s="38">
        <v>2</v>
      </c>
      <c r="X4" s="38">
        <v>2</v>
      </c>
      <c r="Y4" s="38">
        <v>1</v>
      </c>
      <c r="Z4" s="38">
        <v>2.0428571428571431</v>
      </c>
      <c r="AA4" s="38">
        <v>2</v>
      </c>
      <c r="AB4" s="38">
        <v>3</v>
      </c>
      <c r="AC4" s="38" t="s">
        <v>181</v>
      </c>
      <c r="AD4" s="38">
        <v>2</v>
      </c>
      <c r="AE4" s="38">
        <v>2</v>
      </c>
      <c r="AF4" s="38">
        <v>0</v>
      </c>
      <c r="AG4" s="38">
        <v>1</v>
      </c>
      <c r="AH4" s="38">
        <v>1.5476190476190477</v>
      </c>
      <c r="AI4" s="38">
        <v>1</v>
      </c>
      <c r="AJ4" s="38">
        <v>3</v>
      </c>
      <c r="AK4" s="38">
        <v>0</v>
      </c>
      <c r="AL4" s="38">
        <v>2</v>
      </c>
      <c r="AM4" s="38">
        <v>0</v>
      </c>
      <c r="AN4" s="38" t="s">
        <v>181</v>
      </c>
      <c r="AO4" s="38">
        <v>0</v>
      </c>
      <c r="AP4" s="38">
        <v>1</v>
      </c>
      <c r="AQ4" s="38">
        <v>0.875</v>
      </c>
      <c r="AR4" s="38">
        <v>2</v>
      </c>
      <c r="AS4" s="38" t="s">
        <v>181</v>
      </c>
      <c r="AT4" s="38">
        <v>2</v>
      </c>
      <c r="AU4" s="38" t="s">
        <v>181</v>
      </c>
      <c r="AV4" s="38">
        <v>2</v>
      </c>
      <c r="AW4" s="38" t="s">
        <v>181</v>
      </c>
      <c r="AX4" s="38">
        <v>2</v>
      </c>
      <c r="AY4" s="38">
        <v>1.7857142857142856</v>
      </c>
      <c r="AZ4" s="38">
        <v>0</v>
      </c>
      <c r="BA4" s="38">
        <v>0</v>
      </c>
      <c r="BB4" s="38">
        <v>0</v>
      </c>
      <c r="BC4" s="38">
        <v>0</v>
      </c>
      <c r="BD4" s="38" t="s">
        <v>181</v>
      </c>
      <c r="BE4" s="38">
        <v>1</v>
      </c>
      <c r="BF4" s="38">
        <v>1</v>
      </c>
      <c r="BG4" s="38" t="s">
        <v>181</v>
      </c>
      <c r="BH4" s="38">
        <v>0</v>
      </c>
      <c r="BI4" s="38">
        <v>0</v>
      </c>
      <c r="BJ4" s="38">
        <v>0</v>
      </c>
      <c r="BK4" s="38">
        <v>1</v>
      </c>
      <c r="BL4" s="38" t="s">
        <v>181</v>
      </c>
      <c r="BM4" s="38">
        <v>0</v>
      </c>
      <c r="BN4" s="38" t="s">
        <v>181</v>
      </c>
      <c r="BO4" s="38">
        <v>2</v>
      </c>
      <c r="BP4" s="38">
        <v>2</v>
      </c>
      <c r="BQ4" s="38">
        <v>3</v>
      </c>
      <c r="BR4" s="38" t="s">
        <v>181</v>
      </c>
      <c r="BS4" s="38">
        <v>0</v>
      </c>
      <c r="BT4" s="38" t="s">
        <v>181</v>
      </c>
      <c r="BU4" s="38">
        <v>2</v>
      </c>
      <c r="BV4" s="38">
        <v>2</v>
      </c>
      <c r="BW4" s="38" t="s">
        <v>181</v>
      </c>
      <c r="BX4" s="38">
        <v>0.68627450980392157</v>
      </c>
      <c r="BY4" s="38">
        <v>2</v>
      </c>
      <c r="BZ4" s="38" t="s">
        <v>181</v>
      </c>
      <c r="CA4" s="38">
        <v>0</v>
      </c>
      <c r="CB4" s="38">
        <v>0</v>
      </c>
      <c r="CC4" s="38">
        <v>3</v>
      </c>
      <c r="CD4" s="38">
        <v>1.0625</v>
      </c>
      <c r="CE4" s="38">
        <v>8.8303571428571423</v>
      </c>
      <c r="CF4" s="38">
        <v>1.7487745098039216</v>
      </c>
      <c r="CG4" s="50">
        <v>10.579131652661063</v>
      </c>
    </row>
    <row r="5" spans="1:85" s="2" customFormat="1" ht="96.6" x14ac:dyDescent="0.3">
      <c r="A5" s="12" t="str">
        <f>VLOOKUP($C5,[1]Results_Esp_vSep1!$A$2:$G$214,4,FALSE)</f>
        <v>Autopista </v>
      </c>
      <c r="B5" s="12" t="str">
        <f>VLOOKUP($C5,[1]Results_Esp_vSep1!$A$2:$G$214,5,FALSE)</f>
        <v>Mejoras en la autopista </v>
      </c>
      <c r="C5" s="13" t="s">
        <v>442</v>
      </c>
      <c r="D5" s="12" t="str">
        <f>VLOOKUP($C5,[1]Results_Esp_vSep1!$A$2:$G$214,2,FALSE)</f>
        <v>Mejoras en el paso a desnivel de I-710/Alondra y Modificación de los conectores SB I-710 a SR-91 </v>
      </c>
      <c r="E5" s="12" t="str">
        <f>VLOOKUP($C5,[1]Results_Esp_vSep1!$A$2:$G$214,3,FALSE)</f>
        <v>Reconfiguración del paso a desnivel de I-710/Alondra para mejorar las operaciones y la seguridad del tráfico que entra y sale de la autopista.  Mejorar, reubicar los conectores SB I-710 a SR-91 para reducir los movimientos entrelazados.  Mejorar los controles de tráfico para abordar los problemas de seguridad de ciclistas, peatones en los extremos de las rampas.  Modernizar las estructuras de los puentes para dejar espacio a las conexiones ciclistas/peatonales a través de la I-710 y el canal del Río LA.   </v>
      </c>
      <c r="F5" s="12">
        <v>181</v>
      </c>
      <c r="G5" s="12" t="s">
        <v>215</v>
      </c>
      <c r="H5" s="12" t="str">
        <f>VLOOKUP($C5,[1]Results_Esp_vSep1!$A$2:$G$214,7,FALSE)</f>
        <v>Compton </v>
      </c>
      <c r="I5" s="17">
        <v>1</v>
      </c>
      <c r="J5" s="17" t="s">
        <v>181</v>
      </c>
      <c r="K5" s="17">
        <v>1</v>
      </c>
      <c r="L5" s="38">
        <v>0.91666666666666663</v>
      </c>
      <c r="M5" s="38">
        <v>2</v>
      </c>
      <c r="N5" s="38" t="s">
        <v>181</v>
      </c>
      <c r="O5" s="38">
        <v>1</v>
      </c>
      <c r="P5" s="38">
        <v>3</v>
      </c>
      <c r="Q5" s="38">
        <v>2</v>
      </c>
      <c r="R5" s="38">
        <v>1.9</v>
      </c>
      <c r="S5" s="38" t="s">
        <v>181</v>
      </c>
      <c r="T5" s="38">
        <v>3</v>
      </c>
      <c r="U5" s="38">
        <v>3</v>
      </c>
      <c r="V5" s="38" t="s">
        <v>181</v>
      </c>
      <c r="W5" s="38">
        <v>2</v>
      </c>
      <c r="X5" s="38">
        <v>2</v>
      </c>
      <c r="Y5" s="38">
        <v>2</v>
      </c>
      <c r="Z5" s="38">
        <v>2.2285714285714282</v>
      </c>
      <c r="AA5" s="38">
        <v>2</v>
      </c>
      <c r="AB5" s="38">
        <v>3</v>
      </c>
      <c r="AC5" s="38" t="s">
        <v>181</v>
      </c>
      <c r="AD5" s="38">
        <v>2</v>
      </c>
      <c r="AE5" s="38">
        <v>2</v>
      </c>
      <c r="AF5" s="38">
        <v>0</v>
      </c>
      <c r="AG5" s="38">
        <v>1</v>
      </c>
      <c r="AH5" s="38">
        <v>1.5476190476190477</v>
      </c>
      <c r="AI5" s="38">
        <v>1</v>
      </c>
      <c r="AJ5" s="38">
        <v>3</v>
      </c>
      <c r="AK5" s="38">
        <v>0</v>
      </c>
      <c r="AL5" s="38">
        <v>2</v>
      </c>
      <c r="AM5" s="38">
        <v>0</v>
      </c>
      <c r="AN5" s="38" t="s">
        <v>181</v>
      </c>
      <c r="AO5" s="38">
        <v>0</v>
      </c>
      <c r="AP5" s="38">
        <v>1</v>
      </c>
      <c r="AQ5" s="38">
        <v>0.875</v>
      </c>
      <c r="AR5" s="38">
        <v>2</v>
      </c>
      <c r="AS5" s="38" t="s">
        <v>181</v>
      </c>
      <c r="AT5" s="38">
        <v>3</v>
      </c>
      <c r="AU5" s="38" t="s">
        <v>181</v>
      </c>
      <c r="AV5" s="38">
        <v>2</v>
      </c>
      <c r="AW5" s="38" t="s">
        <v>181</v>
      </c>
      <c r="AX5" s="38">
        <v>2</v>
      </c>
      <c r="AY5" s="38">
        <v>2.0089285714285712</v>
      </c>
      <c r="AZ5" s="38">
        <v>2</v>
      </c>
      <c r="BA5" s="38">
        <v>2</v>
      </c>
      <c r="BB5" s="38">
        <v>3</v>
      </c>
      <c r="BC5" s="38">
        <v>2</v>
      </c>
      <c r="BD5" s="38" t="s">
        <v>181</v>
      </c>
      <c r="BE5" s="38">
        <v>2</v>
      </c>
      <c r="BF5" s="38">
        <v>2</v>
      </c>
      <c r="BG5" s="38" t="s">
        <v>181</v>
      </c>
      <c r="BH5" s="38">
        <v>3</v>
      </c>
      <c r="BI5" s="38">
        <v>3</v>
      </c>
      <c r="BJ5" s="38">
        <v>0</v>
      </c>
      <c r="BK5" s="38">
        <v>2</v>
      </c>
      <c r="BL5" s="38" t="s">
        <v>181</v>
      </c>
      <c r="BM5" s="38">
        <v>3</v>
      </c>
      <c r="BN5" s="38" t="s">
        <v>181</v>
      </c>
      <c r="BO5" s="38">
        <v>2</v>
      </c>
      <c r="BP5" s="38">
        <v>2</v>
      </c>
      <c r="BQ5" s="38">
        <v>3</v>
      </c>
      <c r="BR5" s="38" t="s">
        <v>181</v>
      </c>
      <c r="BS5" s="38">
        <v>0</v>
      </c>
      <c r="BT5" s="38" t="s">
        <v>181</v>
      </c>
      <c r="BU5" s="38">
        <v>2</v>
      </c>
      <c r="BV5" s="38">
        <v>2</v>
      </c>
      <c r="BW5" s="38" t="s">
        <v>181</v>
      </c>
      <c r="BX5" s="38">
        <v>1.8658088235294117</v>
      </c>
      <c r="BY5" s="38">
        <v>2</v>
      </c>
      <c r="BZ5" s="38" t="s">
        <v>181</v>
      </c>
      <c r="CA5" s="38">
        <v>0</v>
      </c>
      <c r="CB5" s="38">
        <v>0</v>
      </c>
      <c r="CC5" s="38">
        <v>3</v>
      </c>
      <c r="CD5" s="38">
        <v>1.0625</v>
      </c>
      <c r="CE5" s="38">
        <v>9.4767857142857128</v>
      </c>
      <c r="CF5" s="38">
        <v>2.9283088235294117</v>
      </c>
      <c r="CG5" s="50">
        <v>12.405094537815124</v>
      </c>
    </row>
    <row r="6" spans="1:85" s="2" customFormat="1" ht="82.8" x14ac:dyDescent="0.3">
      <c r="A6" s="12" t="str">
        <f>VLOOKUP($C6,[1]Results_Esp_vSep1!$A$2:$G$214,4,FALSE)</f>
        <v>Autopista </v>
      </c>
      <c r="B6" s="12" t="str">
        <f>VLOOKUP($C6,[1]Results_Esp_vSep1!$A$2:$G$214,5,FALSE)</f>
        <v>Mejoras en la autopista </v>
      </c>
      <c r="C6" s="13" t="s">
        <v>443</v>
      </c>
      <c r="D6" s="12" t="str">
        <f>VLOOKUP($C6,[1]Results_Esp_vSep1!$A$2:$G$214,2,FALSE)</f>
        <v>Mejoras en el paso a desnivel de I-710/Imperial </v>
      </c>
      <c r="E6" s="12" t="str">
        <f>VLOOKUP($C6,[1]Results_Esp_vSep1!$A$2:$G$214,3,FALSE)</f>
        <v>Reconfiguración del paso a desnivel I-710 / Imperial para mejorar las operaciones, la seguridad y la distancia de visibilidad del tráfico que entra y sale de la autopista.  Mejorar los controles de tráfico para abordar los problemas de seguridad de ciclistas, peatones en los extremos de las rampas.  Modernizar las estructuras de los puentes para dejar espacio a las conexiones ciclistas/peatonales a través de la I-710 y el canal del Río LA.   </v>
      </c>
      <c r="F6" s="12">
        <v>182</v>
      </c>
      <c r="G6" s="12" t="s">
        <v>215</v>
      </c>
      <c r="H6" s="12" t="str">
        <f>VLOOKUP($C6,[1]Results_Esp_vSep1!$A$2:$G$214,7,FALSE)</f>
        <v>Downey/Lynwood </v>
      </c>
      <c r="I6" s="17">
        <v>1</v>
      </c>
      <c r="J6" s="17" t="s">
        <v>181</v>
      </c>
      <c r="K6" s="17">
        <v>1</v>
      </c>
      <c r="L6" s="38">
        <v>0.91666666666666663</v>
      </c>
      <c r="M6" s="38">
        <v>2</v>
      </c>
      <c r="N6" s="38" t="s">
        <v>181</v>
      </c>
      <c r="O6" s="38">
        <v>1</v>
      </c>
      <c r="P6" s="38">
        <v>3</v>
      </c>
      <c r="Q6" s="38">
        <v>2</v>
      </c>
      <c r="R6" s="38">
        <v>1.9</v>
      </c>
      <c r="S6" s="38" t="s">
        <v>181</v>
      </c>
      <c r="T6" s="38">
        <v>2</v>
      </c>
      <c r="U6" s="38">
        <v>2</v>
      </c>
      <c r="V6" s="38" t="s">
        <v>181</v>
      </c>
      <c r="W6" s="38">
        <v>2</v>
      </c>
      <c r="X6" s="38">
        <v>2</v>
      </c>
      <c r="Y6" s="38">
        <v>1</v>
      </c>
      <c r="Z6" s="38">
        <v>1.6714285714285715</v>
      </c>
      <c r="AA6" s="38">
        <v>2</v>
      </c>
      <c r="AB6" s="38">
        <v>3</v>
      </c>
      <c r="AC6" s="38" t="s">
        <v>181</v>
      </c>
      <c r="AD6" s="38">
        <v>2</v>
      </c>
      <c r="AE6" s="38">
        <v>3</v>
      </c>
      <c r="AF6" s="38">
        <v>0</v>
      </c>
      <c r="AG6" s="38">
        <v>1</v>
      </c>
      <c r="AH6" s="38">
        <v>1.7023809523809523</v>
      </c>
      <c r="AI6" s="38">
        <v>1</v>
      </c>
      <c r="AJ6" s="38">
        <v>3</v>
      </c>
      <c r="AK6" s="38">
        <v>0</v>
      </c>
      <c r="AL6" s="38">
        <v>1</v>
      </c>
      <c r="AM6" s="38">
        <v>0</v>
      </c>
      <c r="AN6" s="38" t="s">
        <v>181</v>
      </c>
      <c r="AO6" s="38">
        <v>0</v>
      </c>
      <c r="AP6" s="38">
        <v>1</v>
      </c>
      <c r="AQ6" s="38">
        <v>0.74999999999999989</v>
      </c>
      <c r="AR6" s="38">
        <v>2</v>
      </c>
      <c r="AS6" s="38" t="s">
        <v>181</v>
      </c>
      <c r="AT6" s="38">
        <v>2</v>
      </c>
      <c r="AU6" s="38" t="s">
        <v>181</v>
      </c>
      <c r="AV6" s="38">
        <v>2</v>
      </c>
      <c r="AW6" s="38" t="s">
        <v>181</v>
      </c>
      <c r="AX6" s="38">
        <v>2</v>
      </c>
      <c r="AY6" s="38">
        <v>1.7857142857142856</v>
      </c>
      <c r="AZ6" s="38">
        <v>0</v>
      </c>
      <c r="BA6" s="38">
        <v>0</v>
      </c>
      <c r="BB6" s="38">
        <v>0</v>
      </c>
      <c r="BC6" s="38">
        <v>0</v>
      </c>
      <c r="BD6" s="38" t="s">
        <v>181</v>
      </c>
      <c r="BE6" s="38">
        <v>2</v>
      </c>
      <c r="BF6" s="38">
        <v>2</v>
      </c>
      <c r="BG6" s="38" t="s">
        <v>181</v>
      </c>
      <c r="BH6" s="38">
        <v>0</v>
      </c>
      <c r="BI6" s="38">
        <v>0</v>
      </c>
      <c r="BJ6" s="38">
        <v>0</v>
      </c>
      <c r="BK6" s="38">
        <v>2</v>
      </c>
      <c r="BL6" s="38" t="s">
        <v>181</v>
      </c>
      <c r="BM6" s="38">
        <v>0</v>
      </c>
      <c r="BN6" s="38" t="s">
        <v>181</v>
      </c>
      <c r="BO6" s="38">
        <v>2</v>
      </c>
      <c r="BP6" s="38">
        <v>2</v>
      </c>
      <c r="BQ6" s="38">
        <v>3</v>
      </c>
      <c r="BR6" s="38" t="s">
        <v>181</v>
      </c>
      <c r="BS6" s="38">
        <v>0</v>
      </c>
      <c r="BT6" s="38" t="s">
        <v>181</v>
      </c>
      <c r="BU6" s="38">
        <v>2</v>
      </c>
      <c r="BV6" s="38">
        <v>2</v>
      </c>
      <c r="BW6" s="38" t="s">
        <v>181</v>
      </c>
      <c r="BX6" s="38">
        <v>0.83333333333333337</v>
      </c>
      <c r="BY6" s="38">
        <v>2</v>
      </c>
      <c r="BZ6" s="38" t="s">
        <v>181</v>
      </c>
      <c r="CA6" s="38">
        <v>0</v>
      </c>
      <c r="CB6" s="38">
        <v>0</v>
      </c>
      <c r="CC6" s="38">
        <v>2</v>
      </c>
      <c r="CD6" s="38">
        <v>0.85</v>
      </c>
      <c r="CE6" s="38">
        <v>8.7261904761904763</v>
      </c>
      <c r="CF6" s="38">
        <v>1.6833333333333333</v>
      </c>
      <c r="CG6" s="50">
        <v>10.40952380952381</v>
      </c>
    </row>
    <row r="7" spans="1:85" s="2" customFormat="1" ht="82.8" x14ac:dyDescent="0.3">
      <c r="A7" s="12" t="str">
        <f>VLOOKUP($C7,[1]Results_Esp_vSep1!$A$2:$G$214,4,FALSE)</f>
        <v>Autopista </v>
      </c>
      <c r="B7" s="12" t="str">
        <f>VLOOKUP($C7,[1]Results_Esp_vSep1!$A$2:$G$214,5,FALSE)</f>
        <v>Mejoras en la autopista </v>
      </c>
      <c r="C7" s="13" t="s">
        <v>444</v>
      </c>
      <c r="D7" s="12" t="str">
        <f>VLOOKUP($C7,[1]Results_Esp_vSep1!$A$2:$G$214,2,FALSE)</f>
        <v>Mejoras en el paso a desnivel de I-710/Firestone </v>
      </c>
      <c r="E7" s="12" t="str">
        <f>VLOOKUP($C7,[1]Results_Esp_vSep1!$A$2:$G$214,3,FALSE)</f>
        <v>Mejora del paso a desnivel de I-710/Firestone Bl. para mejorar las operaciones y la seguridad del tráfico que entra y sale de la autopista.  Mejorar los controles de tráfico para abordar los problemas de seguridad de ciclistas, peatones en los extremos de las rampas.  Modernizar las estructuras de los puentes para dejar espacio a las conexiones ciclistas/peatonales a través de la I-710 y el canal del Río LA.   </v>
      </c>
      <c r="F7" s="12">
        <v>183</v>
      </c>
      <c r="G7" s="12" t="s">
        <v>215</v>
      </c>
      <c r="H7" s="12" t="str">
        <f>VLOOKUP($C7,[1]Results_Esp_vSep1!$A$2:$G$214,7,FALSE)</f>
        <v>South Gate </v>
      </c>
      <c r="I7" s="17">
        <v>1</v>
      </c>
      <c r="J7" s="17" t="s">
        <v>181</v>
      </c>
      <c r="K7" s="17">
        <v>1</v>
      </c>
      <c r="L7" s="38">
        <v>0.91666666666666663</v>
      </c>
      <c r="M7" s="38">
        <v>2</v>
      </c>
      <c r="N7" s="38" t="s">
        <v>181</v>
      </c>
      <c r="O7" s="38">
        <v>1</v>
      </c>
      <c r="P7" s="38">
        <v>3</v>
      </c>
      <c r="Q7" s="38">
        <v>2</v>
      </c>
      <c r="R7" s="38">
        <v>1.9</v>
      </c>
      <c r="S7" s="38" t="s">
        <v>181</v>
      </c>
      <c r="T7" s="38">
        <v>3</v>
      </c>
      <c r="U7" s="38">
        <v>3</v>
      </c>
      <c r="V7" s="38" t="s">
        <v>181</v>
      </c>
      <c r="W7" s="38">
        <v>2</v>
      </c>
      <c r="X7" s="38">
        <v>2</v>
      </c>
      <c r="Y7" s="38">
        <v>2</v>
      </c>
      <c r="Z7" s="38">
        <v>2.2285714285714282</v>
      </c>
      <c r="AA7" s="38">
        <v>2</v>
      </c>
      <c r="AB7" s="38">
        <v>3</v>
      </c>
      <c r="AC7" s="38" t="s">
        <v>181</v>
      </c>
      <c r="AD7" s="38">
        <v>2</v>
      </c>
      <c r="AE7" s="38">
        <v>2</v>
      </c>
      <c r="AF7" s="38">
        <v>0</v>
      </c>
      <c r="AG7" s="38">
        <v>1</v>
      </c>
      <c r="AH7" s="38">
        <v>1.5476190476190477</v>
      </c>
      <c r="AI7" s="38">
        <v>1</v>
      </c>
      <c r="AJ7" s="38">
        <v>3</v>
      </c>
      <c r="AK7" s="38">
        <v>0</v>
      </c>
      <c r="AL7" s="38">
        <v>2</v>
      </c>
      <c r="AM7" s="38">
        <v>0</v>
      </c>
      <c r="AN7" s="38" t="s">
        <v>181</v>
      </c>
      <c r="AO7" s="38">
        <v>0</v>
      </c>
      <c r="AP7" s="38">
        <v>1</v>
      </c>
      <c r="AQ7" s="38">
        <v>0.875</v>
      </c>
      <c r="AR7" s="38">
        <v>2</v>
      </c>
      <c r="AS7" s="38" t="s">
        <v>181</v>
      </c>
      <c r="AT7" s="38">
        <v>2</v>
      </c>
      <c r="AU7" s="38" t="s">
        <v>181</v>
      </c>
      <c r="AV7" s="38">
        <v>2</v>
      </c>
      <c r="AW7" s="38" t="s">
        <v>181</v>
      </c>
      <c r="AX7" s="38">
        <v>2</v>
      </c>
      <c r="AY7" s="38">
        <v>1.7857142857142856</v>
      </c>
      <c r="AZ7" s="38">
        <v>0</v>
      </c>
      <c r="BA7" s="38">
        <v>0</v>
      </c>
      <c r="BB7" s="38">
        <v>0</v>
      </c>
      <c r="BC7" s="38">
        <v>0</v>
      </c>
      <c r="BD7" s="38" t="s">
        <v>181</v>
      </c>
      <c r="BE7" s="38">
        <v>2</v>
      </c>
      <c r="BF7" s="38">
        <v>2</v>
      </c>
      <c r="BG7" s="38" t="s">
        <v>181</v>
      </c>
      <c r="BH7" s="38">
        <v>0</v>
      </c>
      <c r="BI7" s="38">
        <v>0</v>
      </c>
      <c r="BJ7" s="38">
        <v>0</v>
      </c>
      <c r="BK7" s="38">
        <v>2</v>
      </c>
      <c r="BL7" s="38" t="s">
        <v>181</v>
      </c>
      <c r="BM7" s="38">
        <v>0</v>
      </c>
      <c r="BN7" s="38" t="s">
        <v>181</v>
      </c>
      <c r="BO7" s="38">
        <v>1</v>
      </c>
      <c r="BP7" s="38">
        <v>2</v>
      </c>
      <c r="BQ7" s="38">
        <v>3</v>
      </c>
      <c r="BR7" s="38" t="s">
        <v>181</v>
      </c>
      <c r="BS7" s="38">
        <v>0</v>
      </c>
      <c r="BT7" s="38" t="s">
        <v>181</v>
      </c>
      <c r="BU7" s="38">
        <v>2</v>
      </c>
      <c r="BV7" s="38">
        <v>2</v>
      </c>
      <c r="BW7" s="38" t="s">
        <v>181</v>
      </c>
      <c r="BX7" s="38">
        <v>0.78431372549019596</v>
      </c>
      <c r="BY7" s="38">
        <v>2</v>
      </c>
      <c r="BZ7" s="38" t="s">
        <v>181</v>
      </c>
      <c r="CA7" s="38">
        <v>0</v>
      </c>
      <c r="CB7" s="38">
        <v>0</v>
      </c>
      <c r="CC7" s="38">
        <v>3</v>
      </c>
      <c r="CD7" s="38">
        <v>1.0625</v>
      </c>
      <c r="CE7" s="38">
        <v>9.2535714285714263</v>
      </c>
      <c r="CF7" s="38">
        <v>1.846813725490196</v>
      </c>
      <c r="CG7" s="50">
        <v>11.100385154061623</v>
      </c>
    </row>
    <row r="8" spans="1:85" s="2" customFormat="1" ht="82.8" x14ac:dyDescent="0.3">
      <c r="A8" s="12" t="str">
        <f>VLOOKUP($C8,[1]Results_Esp_vSep1!$A$2:$G$214,4,FALSE)</f>
        <v>Autopista </v>
      </c>
      <c r="B8" s="12" t="str">
        <f>VLOOKUP($C8,[1]Results_Esp_vSep1!$A$2:$G$214,5,FALSE)</f>
        <v>Mejoras en la autopista </v>
      </c>
      <c r="C8" s="13" t="s">
        <v>445</v>
      </c>
      <c r="D8" s="12" t="str">
        <f>VLOOKUP($C8,[1]Results_Esp_vSep1!$A$2:$G$214,2,FALSE)</f>
        <v>Mejoras en el paso a desnivel de I-710/Florence </v>
      </c>
      <c r="E8" s="12" t="str">
        <f>VLOOKUP($C8,[1]Results_Esp_vSep1!$A$2:$G$214,3,FALSE)</f>
        <v>Reconfiguración del paso a desnivel I-710/Florence para mejorar las operaciones, la seguridad y la distancia de visibilidad del tráfico que entra y sale de la autopista.  Mejorar los controles de tráfico para abordar los problemas de seguridad de ciclistas, peatones en los extremos de las rampas.  Modernizar las estructuras de los puentes para dejar espacio a las conexiones ciclistas/peatonales a través de la I-710 y el canal del Río LA.   </v>
      </c>
      <c r="F8" s="12">
        <v>184</v>
      </c>
      <c r="G8" s="12" t="s">
        <v>446</v>
      </c>
      <c r="H8" s="12" t="str">
        <f>VLOOKUP($C8,[1]Results_Esp_vSep1!$A$2:$G$214,7,FALSE)</f>
        <v>Bell / Bell Gardens </v>
      </c>
      <c r="I8" s="17">
        <v>1</v>
      </c>
      <c r="J8" s="17" t="s">
        <v>181</v>
      </c>
      <c r="K8" s="17">
        <v>1</v>
      </c>
      <c r="L8" s="38">
        <v>0.91666666666666663</v>
      </c>
      <c r="M8" s="38">
        <v>2</v>
      </c>
      <c r="N8" s="38" t="s">
        <v>181</v>
      </c>
      <c r="O8" s="38">
        <v>1</v>
      </c>
      <c r="P8" s="38">
        <v>3</v>
      </c>
      <c r="Q8" s="38">
        <v>2</v>
      </c>
      <c r="R8" s="38">
        <v>1.9</v>
      </c>
      <c r="S8" s="38" t="s">
        <v>181</v>
      </c>
      <c r="T8" s="38">
        <v>2</v>
      </c>
      <c r="U8" s="38">
        <v>2</v>
      </c>
      <c r="V8" s="38" t="s">
        <v>181</v>
      </c>
      <c r="W8" s="38">
        <v>2</v>
      </c>
      <c r="X8" s="38">
        <v>2</v>
      </c>
      <c r="Y8" s="38">
        <v>2</v>
      </c>
      <c r="Z8" s="38">
        <v>1.8571428571428572</v>
      </c>
      <c r="AA8" s="38">
        <v>2</v>
      </c>
      <c r="AB8" s="38">
        <v>3</v>
      </c>
      <c r="AC8" s="38" t="s">
        <v>181</v>
      </c>
      <c r="AD8" s="38">
        <v>2</v>
      </c>
      <c r="AE8" s="38">
        <v>3</v>
      </c>
      <c r="AF8" s="38">
        <v>0</v>
      </c>
      <c r="AG8" s="38">
        <v>1</v>
      </c>
      <c r="AH8" s="38">
        <v>1.7023809523809523</v>
      </c>
      <c r="AI8" s="38">
        <v>1</v>
      </c>
      <c r="AJ8" s="38">
        <v>3</v>
      </c>
      <c r="AK8" s="38">
        <v>0</v>
      </c>
      <c r="AL8" s="38">
        <v>1</v>
      </c>
      <c r="AM8" s="38">
        <v>0</v>
      </c>
      <c r="AN8" s="38" t="s">
        <v>181</v>
      </c>
      <c r="AO8" s="38">
        <v>0</v>
      </c>
      <c r="AP8" s="38">
        <v>1</v>
      </c>
      <c r="AQ8" s="38">
        <v>0.74999999999999989</v>
      </c>
      <c r="AR8" s="38">
        <v>1</v>
      </c>
      <c r="AS8" s="38" t="s">
        <v>181</v>
      </c>
      <c r="AT8" s="38">
        <v>2</v>
      </c>
      <c r="AU8" s="38" t="s">
        <v>181</v>
      </c>
      <c r="AV8" s="38">
        <v>2</v>
      </c>
      <c r="AW8" s="38" t="s">
        <v>181</v>
      </c>
      <c r="AX8" s="38">
        <v>2</v>
      </c>
      <c r="AY8" s="38">
        <v>1.5625</v>
      </c>
      <c r="AZ8" s="38">
        <v>2</v>
      </c>
      <c r="BA8" s="38">
        <v>2</v>
      </c>
      <c r="BB8" s="38">
        <v>3</v>
      </c>
      <c r="BC8" s="38">
        <v>2</v>
      </c>
      <c r="BD8" s="38" t="s">
        <v>181</v>
      </c>
      <c r="BE8" s="38">
        <v>3</v>
      </c>
      <c r="BF8" s="38">
        <v>3</v>
      </c>
      <c r="BG8" s="38" t="s">
        <v>181</v>
      </c>
      <c r="BH8" s="38">
        <v>3</v>
      </c>
      <c r="BI8" s="38">
        <v>3</v>
      </c>
      <c r="BJ8" s="38">
        <v>0</v>
      </c>
      <c r="BK8" s="38">
        <v>3</v>
      </c>
      <c r="BL8" s="38" t="s">
        <v>181</v>
      </c>
      <c r="BM8" s="38">
        <v>3</v>
      </c>
      <c r="BN8" s="38" t="s">
        <v>181</v>
      </c>
      <c r="BO8" s="38">
        <v>1</v>
      </c>
      <c r="BP8" s="38">
        <v>2</v>
      </c>
      <c r="BQ8" s="38">
        <v>3</v>
      </c>
      <c r="BR8" s="38" t="s">
        <v>181</v>
      </c>
      <c r="BS8" s="38">
        <v>0</v>
      </c>
      <c r="BT8" s="38" t="s">
        <v>181</v>
      </c>
      <c r="BU8" s="38">
        <v>2</v>
      </c>
      <c r="BV8" s="38">
        <v>2</v>
      </c>
      <c r="BW8" s="38" t="s">
        <v>181</v>
      </c>
      <c r="BX8" s="38">
        <v>1.9724264705882353</v>
      </c>
      <c r="BY8" s="38">
        <v>2</v>
      </c>
      <c r="BZ8" s="38" t="s">
        <v>181</v>
      </c>
      <c r="CA8" s="38">
        <v>0</v>
      </c>
      <c r="CB8" s="38">
        <v>0</v>
      </c>
      <c r="CC8" s="38">
        <v>2</v>
      </c>
      <c r="CD8" s="38">
        <v>0.85</v>
      </c>
      <c r="CE8" s="38">
        <v>8.6886904761904766</v>
      </c>
      <c r="CF8" s="38">
        <v>2.8224264705882351</v>
      </c>
      <c r="CG8" s="50">
        <v>11.511116946778712</v>
      </c>
    </row>
    <row r="9" spans="1:85" s="2" customFormat="1" ht="41.4" x14ac:dyDescent="0.3">
      <c r="A9" s="12" t="str">
        <f>VLOOKUP($C9,[1]Results_Esp_vSep1!$A$2:$G$214,4,FALSE)</f>
        <v>Autopista </v>
      </c>
      <c r="B9" s="12" t="str">
        <f>VLOOKUP($C9,[1]Results_Esp_vSep1!$A$2:$G$214,5,FALSE)</f>
        <v>Mejoras en la autopista </v>
      </c>
      <c r="C9" s="13" t="s">
        <v>447</v>
      </c>
      <c r="D9" s="12" t="str">
        <f>VLOOKUP($C9,[1]Results_Esp_vSep1!$A$2:$G$214,2,FALSE)</f>
        <v>Carriles auxiliares de la  I-710 (de Willow a Wardlow) </v>
      </c>
      <c r="E9" s="12" t="str">
        <f>VLOOKUP($C9,[1]Results_Esp_vSep1!$A$2:$G$214,3,FALSE)</f>
        <v>Proporcionar carriles auxiliares en las direcciones NB y SB de la I-710, entre Willow St y los conectores de la I-405 en Wardlow Rd para gestionar mejor los conflictos de entrecruzamiento del tráfico y la congestión relacionada.   </v>
      </c>
      <c r="F9" s="12">
        <v>185</v>
      </c>
      <c r="G9" s="12" t="s">
        <v>213</v>
      </c>
      <c r="H9" s="12" t="str">
        <f>VLOOKUP($C9,[1]Results_Esp_vSep1!$A$2:$G$214,7,FALSE)</f>
        <v>Long Beach </v>
      </c>
      <c r="I9" s="17">
        <v>1</v>
      </c>
      <c r="J9" s="17" t="s">
        <v>181</v>
      </c>
      <c r="K9" s="17">
        <v>0</v>
      </c>
      <c r="L9" s="38">
        <v>0.41666666666666669</v>
      </c>
      <c r="M9" s="38">
        <v>2</v>
      </c>
      <c r="N9" s="38" t="s">
        <v>181</v>
      </c>
      <c r="O9" s="38">
        <v>0</v>
      </c>
      <c r="P9" s="38">
        <v>3</v>
      </c>
      <c r="Q9" s="38" t="s">
        <v>182</v>
      </c>
      <c r="R9" s="38">
        <v>1.4166666666666667</v>
      </c>
      <c r="S9" s="38" t="s">
        <v>181</v>
      </c>
      <c r="T9" s="38">
        <v>3</v>
      </c>
      <c r="U9" s="38">
        <v>3</v>
      </c>
      <c r="V9" s="38">
        <v>1</v>
      </c>
      <c r="W9" s="38">
        <v>2</v>
      </c>
      <c r="X9" s="38" t="s">
        <v>181</v>
      </c>
      <c r="Y9" s="38">
        <v>1</v>
      </c>
      <c r="Z9" s="38">
        <v>1.8571428571428572</v>
      </c>
      <c r="AA9" s="38" t="s">
        <v>182</v>
      </c>
      <c r="AB9" s="38" t="s">
        <v>182</v>
      </c>
      <c r="AC9" s="38" t="s">
        <v>181</v>
      </c>
      <c r="AD9" s="38" t="s">
        <v>182</v>
      </c>
      <c r="AE9" s="38">
        <v>3</v>
      </c>
      <c r="AF9" s="38" t="s">
        <v>182</v>
      </c>
      <c r="AG9" s="38">
        <v>1</v>
      </c>
      <c r="AH9" s="38">
        <v>1.6428571428571428</v>
      </c>
      <c r="AI9" s="38">
        <v>0</v>
      </c>
      <c r="AJ9" s="38">
        <v>3</v>
      </c>
      <c r="AK9" s="38">
        <v>0</v>
      </c>
      <c r="AL9" s="38">
        <v>2</v>
      </c>
      <c r="AM9" s="38">
        <v>0</v>
      </c>
      <c r="AN9" s="38" t="s">
        <v>181</v>
      </c>
      <c r="AO9" s="38">
        <v>0</v>
      </c>
      <c r="AP9" s="38">
        <v>0</v>
      </c>
      <c r="AQ9" s="38">
        <v>0.58035714285714279</v>
      </c>
      <c r="AR9" s="38">
        <v>1</v>
      </c>
      <c r="AS9" s="38" t="s">
        <v>181</v>
      </c>
      <c r="AT9" s="38">
        <v>3</v>
      </c>
      <c r="AU9" s="38" t="s">
        <v>181</v>
      </c>
      <c r="AV9" s="38">
        <v>1</v>
      </c>
      <c r="AW9" s="38">
        <v>1</v>
      </c>
      <c r="AX9" s="38">
        <v>1</v>
      </c>
      <c r="AY9" s="38">
        <v>1.2999999999999998</v>
      </c>
      <c r="AZ9" s="38">
        <v>0</v>
      </c>
      <c r="BA9" s="38">
        <v>0</v>
      </c>
      <c r="BB9" s="38">
        <v>0</v>
      </c>
      <c r="BC9" s="38">
        <v>0</v>
      </c>
      <c r="BD9" s="38" t="s">
        <v>181</v>
      </c>
      <c r="BE9" s="38">
        <v>1</v>
      </c>
      <c r="BF9" s="38">
        <v>1</v>
      </c>
      <c r="BG9" s="38">
        <v>0</v>
      </c>
      <c r="BH9" s="38">
        <v>0</v>
      </c>
      <c r="BI9" s="38" t="s">
        <v>181</v>
      </c>
      <c r="BJ9" s="38">
        <v>0</v>
      </c>
      <c r="BK9" s="38">
        <v>1</v>
      </c>
      <c r="BL9" s="38">
        <v>0</v>
      </c>
      <c r="BM9" s="38">
        <v>0</v>
      </c>
      <c r="BN9" s="38" t="s">
        <v>181</v>
      </c>
      <c r="BO9" s="38" t="s">
        <v>181</v>
      </c>
      <c r="BP9" s="38">
        <v>0</v>
      </c>
      <c r="BQ9" s="38" t="s">
        <v>182</v>
      </c>
      <c r="BR9" s="38" t="s">
        <v>181</v>
      </c>
      <c r="BS9" s="38">
        <v>0</v>
      </c>
      <c r="BT9" s="38" t="s">
        <v>181</v>
      </c>
      <c r="BU9" s="38">
        <v>2</v>
      </c>
      <c r="BV9" s="38" t="s">
        <v>181</v>
      </c>
      <c r="BW9" s="38" t="s">
        <v>181</v>
      </c>
      <c r="BX9" s="38">
        <v>0.2638888888888889</v>
      </c>
      <c r="BY9" s="38">
        <v>0</v>
      </c>
      <c r="BZ9" s="38" t="s">
        <v>182</v>
      </c>
      <c r="CA9" s="38">
        <v>0</v>
      </c>
      <c r="CB9" s="38">
        <v>0</v>
      </c>
      <c r="CC9" s="38">
        <v>3</v>
      </c>
      <c r="CD9" s="38">
        <v>0.6</v>
      </c>
      <c r="CE9" s="38">
        <v>7.2136904761904761</v>
      </c>
      <c r="CF9" s="38">
        <v>0.86388888888888893</v>
      </c>
      <c r="CG9" s="50">
        <v>8.0775793650793659</v>
      </c>
    </row>
    <row r="10" spans="1:85" s="2" customFormat="1" ht="41.4" x14ac:dyDescent="0.3">
      <c r="A10" s="12" t="str">
        <f>VLOOKUP($C10,[1]Results_Esp_vSep1!$A$2:$G$214,4,FALSE)</f>
        <v>Autopista </v>
      </c>
      <c r="B10" s="12" t="str">
        <f>VLOOKUP($C10,[1]Results_Esp_vSep1!$A$2:$G$214,5,FALSE)</f>
        <v>Mejoras en la autopista </v>
      </c>
      <c r="C10" s="13" t="s">
        <v>448</v>
      </c>
      <c r="D10" s="12" t="str">
        <f>VLOOKUP($C10,[1]Results_Esp_vSep1!$A$2:$G$214,2,FALSE)</f>
        <v>Proyecto de mejoras del conector I-710 / I-405 </v>
      </c>
      <c r="E10" s="12" t="str">
        <f>VLOOKUP($C10,[1]Results_Esp_vSep1!$A$2:$G$214,3,FALSE)</f>
        <v>Modificar SB I-710 Collector Distributor Rd/Eliminar SB I-710 a la salida EB Wardlow Bl en Wardlow Rd.  Modificar NB I-710 a SB Conector I-405/Eliminar WB Wardlow Bl en rampa a NB Conectores I-710/I-405.     </v>
      </c>
      <c r="F10" s="12">
        <v>186</v>
      </c>
      <c r="G10" s="12" t="s">
        <v>213</v>
      </c>
      <c r="H10" s="12" t="str">
        <f>VLOOKUP($C10,[1]Results_Esp_vSep1!$A$2:$G$214,7,FALSE)</f>
        <v>Long Beach </v>
      </c>
      <c r="I10" s="17">
        <v>1</v>
      </c>
      <c r="J10" s="17" t="s">
        <v>181</v>
      </c>
      <c r="K10" s="17">
        <v>1</v>
      </c>
      <c r="L10" s="38">
        <v>0.91666666666666663</v>
      </c>
      <c r="M10" s="38">
        <v>2</v>
      </c>
      <c r="N10" s="38" t="s">
        <v>181</v>
      </c>
      <c r="O10" s="38">
        <v>1</v>
      </c>
      <c r="P10" s="38">
        <v>3</v>
      </c>
      <c r="Q10" s="38">
        <v>2</v>
      </c>
      <c r="R10" s="38">
        <v>1.9</v>
      </c>
      <c r="S10" s="38" t="s">
        <v>181</v>
      </c>
      <c r="T10" s="38">
        <v>2</v>
      </c>
      <c r="U10" s="38">
        <v>2</v>
      </c>
      <c r="V10" s="38" t="s">
        <v>181</v>
      </c>
      <c r="W10" s="38">
        <v>2</v>
      </c>
      <c r="X10" s="38">
        <v>2</v>
      </c>
      <c r="Y10" s="38">
        <v>1</v>
      </c>
      <c r="Z10" s="38">
        <v>1.6714285714285715</v>
      </c>
      <c r="AA10" s="38">
        <v>2</v>
      </c>
      <c r="AB10" s="38">
        <v>3</v>
      </c>
      <c r="AC10" s="38" t="s">
        <v>181</v>
      </c>
      <c r="AD10" s="38" t="s">
        <v>182</v>
      </c>
      <c r="AE10" s="38">
        <v>3</v>
      </c>
      <c r="AF10" s="38" t="s">
        <v>182</v>
      </c>
      <c r="AG10" s="38">
        <v>1</v>
      </c>
      <c r="AH10" s="38">
        <v>2.0089285714285712</v>
      </c>
      <c r="AI10" s="38">
        <v>1</v>
      </c>
      <c r="AJ10" s="38">
        <v>3</v>
      </c>
      <c r="AK10" s="38">
        <v>0</v>
      </c>
      <c r="AL10" s="38">
        <v>2</v>
      </c>
      <c r="AM10" s="38">
        <v>0</v>
      </c>
      <c r="AN10" s="38" t="s">
        <v>181</v>
      </c>
      <c r="AO10" s="38">
        <v>0</v>
      </c>
      <c r="AP10" s="38">
        <v>0</v>
      </c>
      <c r="AQ10" s="38">
        <v>0.72321428571428559</v>
      </c>
      <c r="AR10" s="38">
        <v>2</v>
      </c>
      <c r="AS10" s="38" t="s">
        <v>181</v>
      </c>
      <c r="AT10" s="38">
        <v>3</v>
      </c>
      <c r="AU10" s="38" t="s">
        <v>181</v>
      </c>
      <c r="AV10" s="38">
        <v>2</v>
      </c>
      <c r="AW10" s="38" t="s">
        <v>181</v>
      </c>
      <c r="AX10" s="38">
        <v>2</v>
      </c>
      <c r="AY10" s="38">
        <v>2.0089285714285712</v>
      </c>
      <c r="AZ10" s="38">
        <v>0</v>
      </c>
      <c r="BA10" s="38">
        <v>0</v>
      </c>
      <c r="BB10" s="38">
        <v>0</v>
      </c>
      <c r="BC10" s="38">
        <v>0</v>
      </c>
      <c r="BD10" s="38" t="s">
        <v>181</v>
      </c>
      <c r="BE10" s="38">
        <v>1</v>
      </c>
      <c r="BF10" s="38">
        <v>1</v>
      </c>
      <c r="BG10" s="38" t="s">
        <v>181</v>
      </c>
      <c r="BH10" s="38">
        <v>0</v>
      </c>
      <c r="BI10" s="38">
        <v>0</v>
      </c>
      <c r="BJ10" s="38">
        <v>0</v>
      </c>
      <c r="BK10" s="38">
        <v>1</v>
      </c>
      <c r="BL10" s="38" t="s">
        <v>181</v>
      </c>
      <c r="BM10" s="38">
        <v>0</v>
      </c>
      <c r="BN10" s="38" t="s">
        <v>181</v>
      </c>
      <c r="BO10" s="38">
        <v>1</v>
      </c>
      <c r="BP10" s="38">
        <v>2</v>
      </c>
      <c r="BQ10" s="38" t="s">
        <v>182</v>
      </c>
      <c r="BR10" s="38" t="s">
        <v>181</v>
      </c>
      <c r="BS10" s="38">
        <v>0</v>
      </c>
      <c r="BT10" s="38" t="s">
        <v>181</v>
      </c>
      <c r="BU10" s="38">
        <v>2</v>
      </c>
      <c r="BV10" s="38">
        <v>2</v>
      </c>
      <c r="BW10" s="38" t="s">
        <v>181</v>
      </c>
      <c r="BX10" s="38">
        <v>0.51432291666666663</v>
      </c>
      <c r="BY10" s="38">
        <v>0</v>
      </c>
      <c r="BZ10" s="38" t="s">
        <v>182</v>
      </c>
      <c r="CA10" s="38">
        <v>0</v>
      </c>
      <c r="CB10" s="38">
        <v>0</v>
      </c>
      <c r="CC10" s="38">
        <v>2</v>
      </c>
      <c r="CD10" s="38">
        <v>0.4</v>
      </c>
      <c r="CE10" s="38">
        <v>9.2291666666666661</v>
      </c>
      <c r="CF10" s="38">
        <v>0.91432291666666665</v>
      </c>
      <c r="CG10" s="50">
        <v>10.143489583333333</v>
      </c>
    </row>
    <row r="11" spans="1:85" s="2" customFormat="1" ht="55.2" x14ac:dyDescent="0.3">
      <c r="A11" s="12" t="str">
        <f>VLOOKUP($C11,[1]Results_Esp_vSep1!$A$2:$G$214,4,FALSE)</f>
        <v>Autopista </v>
      </c>
      <c r="B11" s="12" t="str">
        <f>VLOOKUP($C11,[1]Results_Esp_vSep1!$A$2:$G$214,5,FALSE)</f>
        <v>Mejoras en la autopista </v>
      </c>
      <c r="C11" s="13" t="s">
        <v>449</v>
      </c>
      <c r="D11" s="12" t="str">
        <f>VLOOKUP($C11,[1]Results_Esp_vSep1!$A$2:$G$214,2,FALSE)</f>
        <v>Proyecto de mejoras del conector I-710 / I-105  </v>
      </c>
      <c r="E11" s="12" t="str">
        <f>VLOOKUP($C11,[1]Results_Esp_vSep1!$A$2:$G$214,3,FALSE)</f>
        <v>Modificar y reubicar los conectores I-710 / I-105 a lo largo de la I-710 entre la I-105 e Imperial Highway en ambas direcciones para resolver los problemas de cruces y la congestión relacionada en la I-710 entre la I-105 e Imperial Highway.   </v>
      </c>
      <c r="F11" s="12">
        <v>187</v>
      </c>
      <c r="G11" s="12" t="s">
        <v>213</v>
      </c>
      <c r="H11" s="12" t="str">
        <f>VLOOKUP($C11,[1]Results_Esp_vSep1!$A$2:$G$214,7,FALSE)</f>
        <v>Lynwood / Paramount </v>
      </c>
      <c r="I11" s="17">
        <v>1</v>
      </c>
      <c r="J11" s="17" t="s">
        <v>181</v>
      </c>
      <c r="K11" s="17">
        <v>1</v>
      </c>
      <c r="L11" s="38">
        <v>0.91666666666666663</v>
      </c>
      <c r="M11" s="38">
        <v>2</v>
      </c>
      <c r="N11" s="38" t="s">
        <v>181</v>
      </c>
      <c r="O11" s="38">
        <v>1</v>
      </c>
      <c r="P11" s="38">
        <v>3</v>
      </c>
      <c r="Q11" s="38" t="s">
        <v>182</v>
      </c>
      <c r="R11" s="38">
        <v>1.8</v>
      </c>
      <c r="S11" s="38" t="s">
        <v>181</v>
      </c>
      <c r="T11" s="38">
        <v>3</v>
      </c>
      <c r="U11" s="38">
        <v>3</v>
      </c>
      <c r="V11" s="38" t="s">
        <v>181</v>
      </c>
      <c r="W11" s="38">
        <v>2</v>
      </c>
      <c r="X11" s="38">
        <v>2</v>
      </c>
      <c r="Y11" s="38">
        <v>1</v>
      </c>
      <c r="Z11" s="38">
        <v>2.0428571428571431</v>
      </c>
      <c r="AA11" s="38" t="s">
        <v>182</v>
      </c>
      <c r="AB11" s="38" t="s">
        <v>182</v>
      </c>
      <c r="AC11" s="38" t="s">
        <v>181</v>
      </c>
      <c r="AD11" s="38" t="s">
        <v>182</v>
      </c>
      <c r="AE11" s="38">
        <v>3</v>
      </c>
      <c r="AF11" s="38" t="s">
        <v>182</v>
      </c>
      <c r="AG11" s="38">
        <v>1</v>
      </c>
      <c r="AH11" s="38">
        <v>1.6428571428571428</v>
      </c>
      <c r="AI11" s="38">
        <v>0</v>
      </c>
      <c r="AJ11" s="38">
        <v>3</v>
      </c>
      <c r="AK11" s="38">
        <v>0</v>
      </c>
      <c r="AL11" s="38">
        <v>2</v>
      </c>
      <c r="AM11" s="38">
        <v>0</v>
      </c>
      <c r="AN11" s="38" t="s">
        <v>181</v>
      </c>
      <c r="AO11" s="38">
        <v>0</v>
      </c>
      <c r="AP11" s="38">
        <v>0</v>
      </c>
      <c r="AQ11" s="38">
        <v>0.58035714285714279</v>
      </c>
      <c r="AR11" s="38">
        <v>3</v>
      </c>
      <c r="AS11" s="38" t="s">
        <v>181</v>
      </c>
      <c r="AT11" s="38">
        <v>3</v>
      </c>
      <c r="AU11" s="38" t="s">
        <v>181</v>
      </c>
      <c r="AV11" s="38">
        <v>2</v>
      </c>
      <c r="AW11" s="38" t="s">
        <v>181</v>
      </c>
      <c r="AX11" s="38" t="s">
        <v>181</v>
      </c>
      <c r="AY11" s="38">
        <v>2.2857142857142856</v>
      </c>
      <c r="AZ11" s="38">
        <v>2</v>
      </c>
      <c r="BA11" s="38">
        <v>2</v>
      </c>
      <c r="BB11" s="38">
        <v>3</v>
      </c>
      <c r="BC11" s="38">
        <v>2</v>
      </c>
      <c r="BD11" s="38" t="s">
        <v>181</v>
      </c>
      <c r="BE11" s="38">
        <v>2</v>
      </c>
      <c r="BF11" s="38">
        <v>2</v>
      </c>
      <c r="BG11" s="38" t="s">
        <v>181</v>
      </c>
      <c r="BH11" s="38">
        <v>3</v>
      </c>
      <c r="BI11" s="38">
        <v>3</v>
      </c>
      <c r="BJ11" s="38">
        <v>0</v>
      </c>
      <c r="BK11" s="38">
        <v>2</v>
      </c>
      <c r="BL11" s="38" t="s">
        <v>181</v>
      </c>
      <c r="BM11" s="38" t="s">
        <v>181</v>
      </c>
      <c r="BN11" s="38" t="s">
        <v>181</v>
      </c>
      <c r="BO11" s="38" t="s">
        <v>181</v>
      </c>
      <c r="BP11" s="38">
        <v>0</v>
      </c>
      <c r="BQ11" s="38" t="s">
        <v>182</v>
      </c>
      <c r="BR11" s="38" t="s">
        <v>181</v>
      </c>
      <c r="BS11" s="38">
        <v>0</v>
      </c>
      <c r="BT11" s="38" t="s">
        <v>181</v>
      </c>
      <c r="BU11" s="38">
        <v>2</v>
      </c>
      <c r="BV11" s="38" t="s">
        <v>181</v>
      </c>
      <c r="BW11" s="38" t="s">
        <v>181</v>
      </c>
      <c r="BX11" s="38">
        <v>1.5112179487179487</v>
      </c>
      <c r="BY11" s="38">
        <v>0</v>
      </c>
      <c r="BZ11" s="38" t="s">
        <v>182</v>
      </c>
      <c r="CA11" s="38">
        <v>0</v>
      </c>
      <c r="CB11" s="38">
        <v>0</v>
      </c>
      <c r="CC11" s="38">
        <v>3</v>
      </c>
      <c r="CD11" s="38">
        <v>0.6</v>
      </c>
      <c r="CE11" s="38">
        <v>9.2684523809523789</v>
      </c>
      <c r="CF11" s="38">
        <v>2.1112179487179485</v>
      </c>
      <c r="CG11" s="50">
        <v>11.379670329670327</v>
      </c>
    </row>
    <row r="12" spans="1:85" s="2" customFormat="1" ht="41.4" x14ac:dyDescent="0.3">
      <c r="A12" s="12" t="str">
        <f>VLOOKUP($C12,[1]Results_Esp_vSep1!$A$2:$G$214,4,FALSE)</f>
        <v>Autopista </v>
      </c>
      <c r="B12" s="12" t="str">
        <f>VLOOKUP($C12,[1]Results_Esp_vSep1!$A$2:$G$214,5,FALSE)</f>
        <v>Mejoras en la autopista </v>
      </c>
      <c r="C12" s="13" t="s">
        <v>450</v>
      </c>
      <c r="D12" s="12" t="str">
        <f>VLOOKUP($C12,[1]Results_Esp_vSep1!$A$2:$G$214,2,FALSE)</f>
        <v>Carriles auxiliares de la I-710 (Del Amo Bl a Long Beach Bl) </v>
      </c>
      <c r="E12" s="12" t="str">
        <f>VLOOKUP($C12,[1]Results_Esp_vSep1!$A$2:$G$214,3,FALSE)</f>
        <v>Proporcionar carriles auxiliares en las direcciones NB y SB de la I-710, entre Del Amo Bl y Long Beach Bl para gestionar mejor los conflictos de cruces del tráfico y la congestión relacionada.   </v>
      </c>
      <c r="F12" s="12">
        <v>188</v>
      </c>
      <c r="G12" s="12" t="s">
        <v>213</v>
      </c>
      <c r="H12" s="12" t="str">
        <f>VLOOKUP($C12,[1]Results_Esp_vSep1!$A$2:$G$214,7,FALSE)</f>
        <v>Rancho Dominguez / Long Beach </v>
      </c>
      <c r="I12" s="17">
        <v>1</v>
      </c>
      <c r="J12" s="17" t="s">
        <v>181</v>
      </c>
      <c r="K12" s="17">
        <v>0</v>
      </c>
      <c r="L12" s="38">
        <v>0.41666666666666669</v>
      </c>
      <c r="M12" s="38">
        <v>2</v>
      </c>
      <c r="N12" s="38" t="s">
        <v>181</v>
      </c>
      <c r="O12" s="38">
        <v>0</v>
      </c>
      <c r="P12" s="38">
        <v>3</v>
      </c>
      <c r="Q12" s="38" t="s">
        <v>182</v>
      </c>
      <c r="R12" s="38">
        <v>1.4166666666666667</v>
      </c>
      <c r="S12" s="38" t="s">
        <v>181</v>
      </c>
      <c r="T12" s="38">
        <v>3</v>
      </c>
      <c r="U12" s="38">
        <v>3</v>
      </c>
      <c r="V12" s="38">
        <v>1</v>
      </c>
      <c r="W12" s="38">
        <v>2</v>
      </c>
      <c r="X12" s="38" t="s">
        <v>181</v>
      </c>
      <c r="Y12" s="38">
        <v>1</v>
      </c>
      <c r="Z12" s="38">
        <v>1.8571428571428572</v>
      </c>
      <c r="AA12" s="38" t="s">
        <v>182</v>
      </c>
      <c r="AB12" s="38" t="s">
        <v>182</v>
      </c>
      <c r="AC12" s="38" t="s">
        <v>181</v>
      </c>
      <c r="AD12" s="38" t="s">
        <v>182</v>
      </c>
      <c r="AE12" s="38">
        <v>1</v>
      </c>
      <c r="AF12" s="38" t="s">
        <v>182</v>
      </c>
      <c r="AG12" s="38">
        <v>1</v>
      </c>
      <c r="AH12" s="38">
        <v>0.8214285714285714</v>
      </c>
      <c r="AI12" s="38">
        <v>0</v>
      </c>
      <c r="AJ12" s="38">
        <v>3</v>
      </c>
      <c r="AK12" s="38">
        <v>0</v>
      </c>
      <c r="AL12" s="38">
        <v>1</v>
      </c>
      <c r="AM12" s="38">
        <v>0</v>
      </c>
      <c r="AN12" s="38" t="s">
        <v>181</v>
      </c>
      <c r="AO12" s="38">
        <v>0</v>
      </c>
      <c r="AP12" s="38">
        <v>0</v>
      </c>
      <c r="AQ12" s="38">
        <v>0.46428571428571425</v>
      </c>
      <c r="AR12" s="38">
        <v>2</v>
      </c>
      <c r="AS12" s="38" t="s">
        <v>181</v>
      </c>
      <c r="AT12" s="38">
        <v>3</v>
      </c>
      <c r="AU12" s="38" t="s">
        <v>181</v>
      </c>
      <c r="AV12" s="38">
        <v>1</v>
      </c>
      <c r="AW12" s="38">
        <v>1</v>
      </c>
      <c r="AX12" s="38">
        <v>1</v>
      </c>
      <c r="AY12" s="38">
        <v>1.485714285714286</v>
      </c>
      <c r="AZ12" s="38">
        <v>0</v>
      </c>
      <c r="BA12" s="38">
        <v>0</v>
      </c>
      <c r="BB12" s="38">
        <v>0</v>
      </c>
      <c r="BC12" s="38">
        <v>0</v>
      </c>
      <c r="BD12" s="38" t="s">
        <v>181</v>
      </c>
      <c r="BE12" s="38">
        <v>1</v>
      </c>
      <c r="BF12" s="38">
        <v>1</v>
      </c>
      <c r="BG12" s="38">
        <v>0</v>
      </c>
      <c r="BH12" s="38">
        <v>0</v>
      </c>
      <c r="BI12" s="38" t="s">
        <v>181</v>
      </c>
      <c r="BJ12" s="38">
        <v>0</v>
      </c>
      <c r="BK12" s="38">
        <v>1</v>
      </c>
      <c r="BL12" s="38">
        <v>0</v>
      </c>
      <c r="BM12" s="38">
        <v>0</v>
      </c>
      <c r="BN12" s="38" t="s">
        <v>181</v>
      </c>
      <c r="BO12" s="38" t="s">
        <v>181</v>
      </c>
      <c r="BP12" s="38">
        <v>0</v>
      </c>
      <c r="BQ12" s="38" t="s">
        <v>182</v>
      </c>
      <c r="BR12" s="38" t="s">
        <v>181</v>
      </c>
      <c r="BS12" s="38">
        <v>0</v>
      </c>
      <c r="BT12" s="38" t="s">
        <v>181</v>
      </c>
      <c r="BU12" s="38">
        <v>2</v>
      </c>
      <c r="BV12" s="38" t="s">
        <v>181</v>
      </c>
      <c r="BW12" s="38" t="s">
        <v>181</v>
      </c>
      <c r="BX12" s="38">
        <v>0.2638888888888889</v>
      </c>
      <c r="BY12" s="38">
        <v>0</v>
      </c>
      <c r="BZ12" s="38" t="s">
        <v>182</v>
      </c>
      <c r="CA12" s="38">
        <v>0</v>
      </c>
      <c r="CB12" s="38">
        <v>0</v>
      </c>
      <c r="CC12" s="38">
        <v>3</v>
      </c>
      <c r="CD12" s="38">
        <v>0.6</v>
      </c>
      <c r="CE12" s="38">
        <v>6.461904761904762</v>
      </c>
      <c r="CF12" s="38">
        <v>0.86388888888888893</v>
      </c>
      <c r="CG12" s="50">
        <v>7.325793650793651</v>
      </c>
    </row>
    <row r="13" spans="1:85" s="2" customFormat="1" ht="27.6" x14ac:dyDescent="0.3">
      <c r="A13" s="12" t="str">
        <f>VLOOKUP($C13,[1]Results_Esp_vSep1!$A$2:$G$214,4,FALSE)</f>
        <v>Autopista </v>
      </c>
      <c r="B13" s="12" t="str">
        <f>VLOOKUP($C13,[1]Results_Esp_vSep1!$A$2:$G$214,5,FALSE)</f>
        <v>Mejoras en la autopista </v>
      </c>
      <c r="C13" s="13" t="s">
        <v>451</v>
      </c>
      <c r="D13" s="12"/>
      <c r="E13" s="12" t="s">
        <v>452</v>
      </c>
      <c r="F13" s="12">
        <v>189</v>
      </c>
      <c r="G13" s="12" t="s">
        <v>267</v>
      </c>
      <c r="H13" s="12" t="str">
        <f>VLOOKUP($C13,[1]Results_Esp_vSep1!$A$2:$G$214,7,FALSE)</f>
        <v>Commerce/Vernon </v>
      </c>
      <c r="I13" s="17" t="s">
        <v>181</v>
      </c>
      <c r="J13" s="17" t="s">
        <v>181</v>
      </c>
      <c r="K13" s="17" t="s">
        <v>181</v>
      </c>
      <c r="L13" s="38" t="s">
        <v>181</v>
      </c>
      <c r="M13" s="38" t="s">
        <v>181</v>
      </c>
      <c r="N13" s="38" t="s">
        <v>181</v>
      </c>
      <c r="O13" s="38" t="s">
        <v>181</v>
      </c>
      <c r="P13" s="38">
        <v>1</v>
      </c>
      <c r="Q13" s="38" t="s">
        <v>182</v>
      </c>
      <c r="R13" s="38">
        <v>0.8</v>
      </c>
      <c r="S13" s="38" t="s">
        <v>181</v>
      </c>
      <c r="T13" s="38" t="s">
        <v>181</v>
      </c>
      <c r="U13" s="38" t="s">
        <v>181</v>
      </c>
      <c r="V13" s="38" t="s">
        <v>181</v>
      </c>
      <c r="W13" s="38">
        <v>2</v>
      </c>
      <c r="X13" s="38" t="s">
        <v>181</v>
      </c>
      <c r="Y13" s="38" t="s">
        <v>181</v>
      </c>
      <c r="Z13" s="38">
        <v>1.5714285714285714</v>
      </c>
      <c r="AA13" s="38" t="s">
        <v>182</v>
      </c>
      <c r="AB13" s="38" t="s">
        <v>182</v>
      </c>
      <c r="AC13" s="38" t="s">
        <v>181</v>
      </c>
      <c r="AD13" s="38" t="s">
        <v>182</v>
      </c>
      <c r="AE13" s="38" t="s">
        <v>181</v>
      </c>
      <c r="AF13" s="38" t="s">
        <v>182</v>
      </c>
      <c r="AG13" s="38">
        <v>3</v>
      </c>
      <c r="AH13" s="38">
        <v>2.3571428571428572</v>
      </c>
      <c r="AI13" s="38" t="s">
        <v>181</v>
      </c>
      <c r="AJ13" s="38" t="s">
        <v>181</v>
      </c>
      <c r="AK13" s="38" t="s">
        <v>181</v>
      </c>
      <c r="AL13" s="38" t="s">
        <v>181</v>
      </c>
      <c r="AM13" s="38" t="s">
        <v>181</v>
      </c>
      <c r="AN13" s="38" t="s">
        <v>181</v>
      </c>
      <c r="AO13" s="38" t="s">
        <v>181</v>
      </c>
      <c r="AP13" s="38" t="s">
        <v>181</v>
      </c>
      <c r="AQ13" s="38" t="s">
        <v>181</v>
      </c>
      <c r="AR13" s="38" t="s">
        <v>181</v>
      </c>
      <c r="AS13" s="38" t="s">
        <v>181</v>
      </c>
      <c r="AT13" s="38" t="s">
        <v>181</v>
      </c>
      <c r="AU13" s="38" t="s">
        <v>181</v>
      </c>
      <c r="AV13" s="38">
        <v>1</v>
      </c>
      <c r="AW13" s="38" t="s">
        <v>181</v>
      </c>
      <c r="AX13" s="38" t="s">
        <v>181</v>
      </c>
      <c r="AY13" s="38">
        <v>0.7857142857142857</v>
      </c>
      <c r="AZ13" s="38" t="s">
        <v>181</v>
      </c>
      <c r="BA13" s="38" t="s">
        <v>181</v>
      </c>
      <c r="BB13" s="38" t="s">
        <v>181</v>
      </c>
      <c r="BC13" s="38" t="s">
        <v>181</v>
      </c>
      <c r="BD13" s="38" t="s">
        <v>181</v>
      </c>
      <c r="BE13" s="38" t="s">
        <v>181</v>
      </c>
      <c r="BF13" s="38" t="s">
        <v>181</v>
      </c>
      <c r="BG13" s="38" t="s">
        <v>181</v>
      </c>
      <c r="BH13" s="38">
        <v>3</v>
      </c>
      <c r="BI13" s="38" t="s">
        <v>181</v>
      </c>
      <c r="BJ13" s="38" t="s">
        <v>181</v>
      </c>
      <c r="BK13" s="38" t="s">
        <v>181</v>
      </c>
      <c r="BL13" s="38" t="s">
        <v>181</v>
      </c>
      <c r="BM13" s="38" t="s">
        <v>181</v>
      </c>
      <c r="BN13" s="38" t="s">
        <v>181</v>
      </c>
      <c r="BO13" s="38" t="s">
        <v>181</v>
      </c>
      <c r="BP13" s="38">
        <v>0</v>
      </c>
      <c r="BQ13" s="38" t="s">
        <v>182</v>
      </c>
      <c r="BR13" s="38" t="s">
        <v>181</v>
      </c>
      <c r="BS13" s="38" t="s">
        <v>181</v>
      </c>
      <c r="BT13" s="38" t="s">
        <v>181</v>
      </c>
      <c r="BU13" s="38">
        <v>2</v>
      </c>
      <c r="BV13" s="38" t="s">
        <v>181</v>
      </c>
      <c r="BW13" s="38" t="s">
        <v>181</v>
      </c>
      <c r="BX13" s="38">
        <v>1.2847222222222223</v>
      </c>
      <c r="BY13" s="38">
        <v>0</v>
      </c>
      <c r="BZ13" s="38" t="s">
        <v>182</v>
      </c>
      <c r="CA13" s="38" t="s">
        <v>181</v>
      </c>
      <c r="CB13" s="38" t="s">
        <v>181</v>
      </c>
      <c r="CC13" s="38" t="s">
        <v>181</v>
      </c>
      <c r="CD13" s="38">
        <v>0</v>
      </c>
      <c r="CE13" s="38">
        <v>5.5142857142857142</v>
      </c>
      <c r="CF13" s="38">
        <v>1.2847222222222223</v>
      </c>
      <c r="CG13" s="50">
        <v>6.7990079365079366</v>
      </c>
    </row>
    <row r="14" spans="1:85" s="2" customFormat="1" ht="41.4" x14ac:dyDescent="0.3">
      <c r="A14" s="12" t="str">
        <f>VLOOKUP($C14,[1]Results_Esp_vSep1!$A$2:$G$214,4,FALSE)</f>
        <v>Autopista </v>
      </c>
      <c r="B14" s="12" t="str">
        <f>VLOOKUP($C14,[1]Results_Esp_vSep1!$A$2:$G$214,5,FALSE)</f>
        <v>Mejoras en la autopista </v>
      </c>
      <c r="C14" s="13" t="s">
        <v>453</v>
      </c>
      <c r="D14" s="12"/>
      <c r="E14" s="12" t="s">
        <v>454</v>
      </c>
      <c r="F14" s="12">
        <v>190</v>
      </c>
      <c r="G14" s="12" t="s">
        <v>267</v>
      </c>
      <c r="H14" s="12" t="str">
        <f>VLOOKUP($C14,[1]Results_Esp_vSep1!$A$2:$G$214,7,FALSE)</f>
        <v>Long Beach </v>
      </c>
      <c r="I14" s="17" t="s">
        <v>181</v>
      </c>
      <c r="J14" s="17" t="s">
        <v>181</v>
      </c>
      <c r="K14" s="17" t="s">
        <v>181</v>
      </c>
      <c r="L14" s="38" t="s">
        <v>181</v>
      </c>
      <c r="M14" s="38" t="s">
        <v>181</v>
      </c>
      <c r="N14" s="38" t="s">
        <v>181</v>
      </c>
      <c r="O14" s="38" t="s">
        <v>181</v>
      </c>
      <c r="P14" s="38">
        <v>1</v>
      </c>
      <c r="Q14" s="38" t="s">
        <v>182</v>
      </c>
      <c r="R14" s="38">
        <v>0.8</v>
      </c>
      <c r="S14" s="38" t="s">
        <v>181</v>
      </c>
      <c r="T14" s="38" t="s">
        <v>181</v>
      </c>
      <c r="U14" s="38" t="s">
        <v>181</v>
      </c>
      <c r="V14" s="38" t="s">
        <v>181</v>
      </c>
      <c r="W14" s="38">
        <v>2</v>
      </c>
      <c r="X14" s="38" t="s">
        <v>181</v>
      </c>
      <c r="Y14" s="38" t="s">
        <v>181</v>
      </c>
      <c r="Z14" s="38">
        <v>1.5714285714285714</v>
      </c>
      <c r="AA14" s="38" t="s">
        <v>182</v>
      </c>
      <c r="AB14" s="38" t="s">
        <v>182</v>
      </c>
      <c r="AC14" s="38" t="s">
        <v>181</v>
      </c>
      <c r="AD14" s="38" t="s">
        <v>182</v>
      </c>
      <c r="AE14" s="38" t="s">
        <v>181</v>
      </c>
      <c r="AF14" s="38" t="s">
        <v>182</v>
      </c>
      <c r="AG14" s="38">
        <v>3</v>
      </c>
      <c r="AH14" s="38">
        <v>2.3571428571428572</v>
      </c>
      <c r="AI14" s="38" t="s">
        <v>181</v>
      </c>
      <c r="AJ14" s="38" t="s">
        <v>181</v>
      </c>
      <c r="AK14" s="38" t="s">
        <v>181</v>
      </c>
      <c r="AL14" s="38">
        <v>1</v>
      </c>
      <c r="AM14" s="38" t="s">
        <v>181</v>
      </c>
      <c r="AN14" s="38" t="s">
        <v>181</v>
      </c>
      <c r="AO14" s="38" t="s">
        <v>181</v>
      </c>
      <c r="AP14" s="38" t="s">
        <v>181</v>
      </c>
      <c r="AQ14" s="38">
        <v>0.78125</v>
      </c>
      <c r="AR14" s="38" t="s">
        <v>181</v>
      </c>
      <c r="AS14" s="38" t="s">
        <v>181</v>
      </c>
      <c r="AT14" s="38" t="s">
        <v>181</v>
      </c>
      <c r="AU14" s="38" t="s">
        <v>181</v>
      </c>
      <c r="AV14" s="38">
        <v>1</v>
      </c>
      <c r="AW14" s="38" t="s">
        <v>181</v>
      </c>
      <c r="AX14" s="38" t="s">
        <v>181</v>
      </c>
      <c r="AY14" s="38">
        <v>0.7857142857142857</v>
      </c>
      <c r="AZ14" s="38" t="s">
        <v>181</v>
      </c>
      <c r="BA14" s="38" t="s">
        <v>181</v>
      </c>
      <c r="BB14" s="38" t="s">
        <v>181</v>
      </c>
      <c r="BC14" s="38" t="s">
        <v>181</v>
      </c>
      <c r="BD14" s="38" t="s">
        <v>181</v>
      </c>
      <c r="BE14" s="38" t="s">
        <v>181</v>
      </c>
      <c r="BF14" s="38" t="s">
        <v>181</v>
      </c>
      <c r="BG14" s="38" t="s">
        <v>181</v>
      </c>
      <c r="BH14" s="38">
        <v>0</v>
      </c>
      <c r="BI14" s="38" t="s">
        <v>181</v>
      </c>
      <c r="BJ14" s="38" t="s">
        <v>181</v>
      </c>
      <c r="BK14" s="38" t="s">
        <v>181</v>
      </c>
      <c r="BL14" s="38" t="s">
        <v>181</v>
      </c>
      <c r="BM14" s="38" t="s">
        <v>181</v>
      </c>
      <c r="BN14" s="38" t="s">
        <v>181</v>
      </c>
      <c r="BO14" s="38" t="s">
        <v>181</v>
      </c>
      <c r="BP14" s="38">
        <v>0</v>
      </c>
      <c r="BQ14" s="38" t="s">
        <v>182</v>
      </c>
      <c r="BR14" s="38" t="s">
        <v>181</v>
      </c>
      <c r="BS14" s="38" t="s">
        <v>181</v>
      </c>
      <c r="BT14" s="38" t="s">
        <v>181</v>
      </c>
      <c r="BU14" s="38">
        <v>2</v>
      </c>
      <c r="BV14" s="38" t="s">
        <v>181</v>
      </c>
      <c r="BW14" s="38" t="s">
        <v>181</v>
      </c>
      <c r="BX14" s="38">
        <v>0.50694444444444442</v>
      </c>
      <c r="BY14" s="38">
        <v>0</v>
      </c>
      <c r="BZ14" s="38" t="s">
        <v>182</v>
      </c>
      <c r="CA14" s="38" t="s">
        <v>181</v>
      </c>
      <c r="CB14" s="38" t="s">
        <v>181</v>
      </c>
      <c r="CC14" s="38" t="s">
        <v>181</v>
      </c>
      <c r="CD14" s="38">
        <v>0</v>
      </c>
      <c r="CE14" s="38">
        <v>6.2955357142857142</v>
      </c>
      <c r="CF14" s="38">
        <v>0.50694444444444442</v>
      </c>
      <c r="CG14" s="50">
        <v>6.8024801587301589</v>
      </c>
    </row>
    <row r="15" spans="1:85" s="2" customFormat="1" ht="41.4" x14ac:dyDescent="0.3">
      <c r="A15" s="12" t="str">
        <f>VLOOKUP($C15,[1]Results_Esp_vSep1!$A$2:$G$214,4,FALSE)</f>
        <v>Autopista </v>
      </c>
      <c r="B15" s="12" t="str">
        <f>VLOOKUP($C15,[1]Results_Esp_vSep1!$A$2:$G$214,5,FALSE)</f>
        <v>Mejoras en la autopista </v>
      </c>
      <c r="C15" s="13" t="s">
        <v>455</v>
      </c>
      <c r="D15" s="12"/>
      <c r="E15" s="12" t="s">
        <v>456</v>
      </c>
      <c r="F15" s="12">
        <v>191</v>
      </c>
      <c r="G15" s="12" t="s">
        <v>267</v>
      </c>
      <c r="H15" s="12" t="str">
        <f>VLOOKUP($C15,[1]Results_Esp_vSep1!$A$2:$G$214,7,FALSE)</f>
        <v>Long Beach </v>
      </c>
      <c r="I15" s="17" t="s">
        <v>181</v>
      </c>
      <c r="J15" s="17" t="s">
        <v>181</v>
      </c>
      <c r="K15" s="17" t="s">
        <v>181</v>
      </c>
      <c r="L15" s="38" t="s">
        <v>181</v>
      </c>
      <c r="M15" s="38" t="s">
        <v>181</v>
      </c>
      <c r="N15" s="38" t="s">
        <v>181</v>
      </c>
      <c r="O15" s="38" t="s">
        <v>181</v>
      </c>
      <c r="P15" s="38" t="s">
        <v>182</v>
      </c>
      <c r="Q15" s="38" t="s">
        <v>182</v>
      </c>
      <c r="R15" s="38" t="s">
        <v>181</v>
      </c>
      <c r="S15" s="38" t="s">
        <v>181</v>
      </c>
      <c r="T15" s="38" t="s">
        <v>181</v>
      </c>
      <c r="U15" s="38" t="s">
        <v>181</v>
      </c>
      <c r="V15" s="38" t="s">
        <v>181</v>
      </c>
      <c r="W15" s="38">
        <v>1</v>
      </c>
      <c r="X15" s="38" t="s">
        <v>181</v>
      </c>
      <c r="Y15" s="38" t="s">
        <v>181</v>
      </c>
      <c r="Z15" s="38">
        <v>0.7857142857142857</v>
      </c>
      <c r="AA15" s="38" t="s">
        <v>182</v>
      </c>
      <c r="AB15" s="38" t="s">
        <v>182</v>
      </c>
      <c r="AC15" s="38">
        <v>2</v>
      </c>
      <c r="AD15" s="38" t="s">
        <v>182</v>
      </c>
      <c r="AE15" s="38" t="s">
        <v>181</v>
      </c>
      <c r="AF15" s="38" t="s">
        <v>182</v>
      </c>
      <c r="AG15" s="38" t="s">
        <v>181</v>
      </c>
      <c r="AH15" s="38">
        <v>1.5714285714285714</v>
      </c>
      <c r="AI15" s="38" t="s">
        <v>181</v>
      </c>
      <c r="AJ15" s="38" t="s">
        <v>181</v>
      </c>
      <c r="AK15" s="38" t="s">
        <v>181</v>
      </c>
      <c r="AL15" s="38" t="s">
        <v>181</v>
      </c>
      <c r="AM15" s="38" t="s">
        <v>181</v>
      </c>
      <c r="AN15" s="38" t="s">
        <v>181</v>
      </c>
      <c r="AO15" s="38" t="s">
        <v>181</v>
      </c>
      <c r="AP15" s="38" t="s">
        <v>181</v>
      </c>
      <c r="AQ15" s="38" t="s">
        <v>181</v>
      </c>
      <c r="AR15" s="38" t="s">
        <v>181</v>
      </c>
      <c r="AS15" s="38" t="s">
        <v>181</v>
      </c>
      <c r="AT15" s="38" t="s">
        <v>181</v>
      </c>
      <c r="AU15" s="38" t="s">
        <v>181</v>
      </c>
      <c r="AV15" s="38">
        <v>1</v>
      </c>
      <c r="AW15" s="38" t="s">
        <v>181</v>
      </c>
      <c r="AX15" s="38" t="s">
        <v>181</v>
      </c>
      <c r="AY15" s="38">
        <v>0.7857142857142857</v>
      </c>
      <c r="AZ15" s="38" t="s">
        <v>181</v>
      </c>
      <c r="BA15" s="38" t="s">
        <v>181</v>
      </c>
      <c r="BB15" s="38" t="s">
        <v>181</v>
      </c>
      <c r="BC15" s="38" t="s">
        <v>181</v>
      </c>
      <c r="BD15" s="38" t="s">
        <v>181</v>
      </c>
      <c r="BE15" s="38" t="s">
        <v>181</v>
      </c>
      <c r="BF15" s="38" t="s">
        <v>181</v>
      </c>
      <c r="BG15" s="38" t="s">
        <v>181</v>
      </c>
      <c r="BH15" s="38">
        <v>0</v>
      </c>
      <c r="BI15" s="38" t="s">
        <v>181</v>
      </c>
      <c r="BJ15" s="38" t="s">
        <v>181</v>
      </c>
      <c r="BK15" s="38" t="s">
        <v>181</v>
      </c>
      <c r="BL15" s="38" t="s">
        <v>181</v>
      </c>
      <c r="BM15" s="38" t="s">
        <v>181</v>
      </c>
      <c r="BN15" s="38" t="s">
        <v>181</v>
      </c>
      <c r="BO15" s="38" t="s">
        <v>181</v>
      </c>
      <c r="BP15" s="38">
        <v>0</v>
      </c>
      <c r="BQ15" s="38" t="s">
        <v>182</v>
      </c>
      <c r="BR15" s="38" t="s">
        <v>181</v>
      </c>
      <c r="BS15" s="38" t="s">
        <v>181</v>
      </c>
      <c r="BT15" s="38" t="s">
        <v>181</v>
      </c>
      <c r="BU15" s="38">
        <v>2</v>
      </c>
      <c r="BV15" s="38" t="s">
        <v>181</v>
      </c>
      <c r="BW15" s="38" t="s">
        <v>181</v>
      </c>
      <c r="BX15" s="38">
        <v>0.50694444444444442</v>
      </c>
      <c r="BY15" s="38">
        <v>0</v>
      </c>
      <c r="BZ15" s="38" t="s">
        <v>182</v>
      </c>
      <c r="CA15" s="38" t="s">
        <v>181</v>
      </c>
      <c r="CB15" s="38" t="s">
        <v>181</v>
      </c>
      <c r="CC15" s="38" t="s">
        <v>181</v>
      </c>
      <c r="CD15" s="38">
        <v>0</v>
      </c>
      <c r="CE15" s="38">
        <v>3.1428571428571428</v>
      </c>
      <c r="CF15" s="38">
        <v>0.50694444444444442</v>
      </c>
      <c r="CG15" s="50">
        <v>3.649801587301587</v>
      </c>
    </row>
    <row r="16" spans="1:85" s="2" customFormat="1" ht="27.6" x14ac:dyDescent="0.3">
      <c r="A16" s="12" t="str">
        <f>VLOOKUP($C16,[1]Results_Esp_vSep1!$A$2:$G$214,4,FALSE)</f>
        <v>Autopista </v>
      </c>
      <c r="B16" s="12" t="str">
        <f>VLOOKUP($C16,[1]Results_Esp_vSep1!$A$2:$G$214,5,FALSE)</f>
        <v>Mejoras en la autopista </v>
      </c>
      <c r="C16" s="13" t="s">
        <v>457</v>
      </c>
      <c r="D16" s="12" t="s">
        <v>458</v>
      </c>
      <c r="E16" s="12" t="s">
        <v>459</v>
      </c>
      <c r="F16" s="12">
        <v>192</v>
      </c>
      <c r="G16" s="12" t="s">
        <v>267</v>
      </c>
      <c r="H16" s="12" t="str">
        <f>VLOOKUP($C16,[1]Results_Esp_vSep1!$A$2:$G$214,7,FALSE)</f>
        <v>Long Beach </v>
      </c>
      <c r="I16" s="17" t="s">
        <v>181</v>
      </c>
      <c r="J16" s="17" t="s">
        <v>181</v>
      </c>
      <c r="K16" s="17">
        <v>1</v>
      </c>
      <c r="L16" s="38">
        <v>0.83333333333333337</v>
      </c>
      <c r="M16" s="38" t="s">
        <v>181</v>
      </c>
      <c r="N16" s="38" t="s">
        <v>181</v>
      </c>
      <c r="O16" s="38">
        <v>1</v>
      </c>
      <c r="P16" s="38">
        <v>1</v>
      </c>
      <c r="Q16" s="38">
        <v>2</v>
      </c>
      <c r="R16" s="38">
        <v>1.2</v>
      </c>
      <c r="S16" s="38" t="s">
        <v>181</v>
      </c>
      <c r="T16" s="38">
        <v>2</v>
      </c>
      <c r="U16" s="38">
        <v>2</v>
      </c>
      <c r="V16" s="38" t="s">
        <v>181</v>
      </c>
      <c r="W16" s="38">
        <v>2</v>
      </c>
      <c r="X16" s="38">
        <v>2</v>
      </c>
      <c r="Y16" s="38">
        <v>2</v>
      </c>
      <c r="Z16" s="38">
        <v>1.8571428571428572</v>
      </c>
      <c r="AA16" s="38">
        <v>2</v>
      </c>
      <c r="AB16" s="38">
        <v>3</v>
      </c>
      <c r="AC16" s="38" t="s">
        <v>181</v>
      </c>
      <c r="AD16" s="38">
        <v>2</v>
      </c>
      <c r="AE16" s="38">
        <v>2</v>
      </c>
      <c r="AF16" s="38" t="s">
        <v>182</v>
      </c>
      <c r="AG16" s="38">
        <v>1</v>
      </c>
      <c r="AH16" s="38">
        <v>1.8571428571428572</v>
      </c>
      <c r="AI16" s="38">
        <v>1</v>
      </c>
      <c r="AJ16" s="38" t="s">
        <v>181</v>
      </c>
      <c r="AK16" s="38">
        <v>0</v>
      </c>
      <c r="AL16" s="38" t="s">
        <v>181</v>
      </c>
      <c r="AM16" s="38">
        <v>0</v>
      </c>
      <c r="AN16" s="38" t="s">
        <v>181</v>
      </c>
      <c r="AO16" s="38">
        <v>0</v>
      </c>
      <c r="AP16" s="38">
        <v>0</v>
      </c>
      <c r="AQ16" s="38">
        <v>0.15625000000000003</v>
      </c>
      <c r="AR16" s="38">
        <v>1</v>
      </c>
      <c r="AS16" s="38" t="s">
        <v>181</v>
      </c>
      <c r="AT16" s="38">
        <v>3</v>
      </c>
      <c r="AU16" s="38" t="s">
        <v>181</v>
      </c>
      <c r="AV16" s="38">
        <v>2</v>
      </c>
      <c r="AW16" s="38" t="s">
        <v>181</v>
      </c>
      <c r="AX16" s="38">
        <v>2</v>
      </c>
      <c r="AY16" s="38">
        <v>1.7857142857142856</v>
      </c>
      <c r="AZ16" s="38" t="s">
        <v>181</v>
      </c>
      <c r="BA16" s="38">
        <v>0</v>
      </c>
      <c r="BB16" s="38" t="s">
        <v>181</v>
      </c>
      <c r="BC16" s="38">
        <v>0</v>
      </c>
      <c r="BD16" s="38" t="s">
        <v>181</v>
      </c>
      <c r="BE16" s="38">
        <v>3</v>
      </c>
      <c r="BF16" s="38">
        <v>3</v>
      </c>
      <c r="BG16" s="38" t="s">
        <v>181</v>
      </c>
      <c r="BH16" s="38">
        <v>0</v>
      </c>
      <c r="BI16" s="38">
        <v>0</v>
      </c>
      <c r="BJ16" s="38">
        <v>0</v>
      </c>
      <c r="BK16" s="38">
        <v>3</v>
      </c>
      <c r="BL16" s="38" t="s">
        <v>181</v>
      </c>
      <c r="BM16" s="38">
        <v>0</v>
      </c>
      <c r="BN16" s="38" t="s">
        <v>181</v>
      </c>
      <c r="BO16" s="38">
        <v>2</v>
      </c>
      <c r="BP16" s="38">
        <v>2</v>
      </c>
      <c r="BQ16" s="38" t="s">
        <v>182</v>
      </c>
      <c r="BR16" s="38" t="s">
        <v>181</v>
      </c>
      <c r="BS16" s="38">
        <v>0</v>
      </c>
      <c r="BT16" s="38" t="s">
        <v>181</v>
      </c>
      <c r="BU16" s="38">
        <v>2</v>
      </c>
      <c r="BV16" s="38">
        <v>2</v>
      </c>
      <c r="BW16" s="38" t="s">
        <v>181</v>
      </c>
      <c r="BX16" s="38">
        <v>0.99925595238095222</v>
      </c>
      <c r="BY16" s="38">
        <v>0</v>
      </c>
      <c r="BZ16" s="38" t="s">
        <v>182</v>
      </c>
      <c r="CA16" s="38">
        <v>0</v>
      </c>
      <c r="CB16" s="38">
        <v>0</v>
      </c>
      <c r="CC16" s="38">
        <v>1</v>
      </c>
      <c r="CD16" s="38">
        <v>0.2</v>
      </c>
      <c r="CE16" s="38">
        <v>7.6895833333333332</v>
      </c>
      <c r="CF16" s="38">
        <v>1.1992559523809523</v>
      </c>
      <c r="CG16" s="50">
        <v>8.8888392857142851</v>
      </c>
    </row>
    <row r="17" spans="1:85" s="2" customFormat="1" ht="27.6" x14ac:dyDescent="0.3">
      <c r="A17" s="12" t="str">
        <f>VLOOKUP($C17,[1]Results_Esp_vSep1!$A$2:$G$214,4,FALSE)</f>
        <v>Autopista </v>
      </c>
      <c r="B17" s="12" t="str">
        <f>VLOOKUP($C17,[1]Results_Esp_vSep1!$A$2:$G$214,5,FALSE)</f>
        <v>Mejoras en la autopista </v>
      </c>
      <c r="C17" s="13" t="s">
        <v>460</v>
      </c>
      <c r="D17" s="12" t="s">
        <v>461</v>
      </c>
      <c r="E17" s="12" t="s">
        <v>462</v>
      </c>
      <c r="F17" s="12">
        <v>193</v>
      </c>
      <c r="G17" s="12" t="s">
        <v>267</v>
      </c>
      <c r="H17" s="12" t="str">
        <f>VLOOKUP($C17,[1]Results_Esp_vSep1!$A$2:$G$214,7,FALSE)</f>
        <v>Long Beach </v>
      </c>
      <c r="I17" s="17">
        <v>1</v>
      </c>
      <c r="J17" s="17" t="s">
        <v>181</v>
      </c>
      <c r="K17" s="17">
        <v>1</v>
      </c>
      <c r="L17" s="38">
        <v>0.91666666666666663</v>
      </c>
      <c r="M17" s="38">
        <v>2</v>
      </c>
      <c r="N17" s="38" t="s">
        <v>181</v>
      </c>
      <c r="O17" s="38">
        <v>1</v>
      </c>
      <c r="P17" s="38">
        <v>1</v>
      </c>
      <c r="Q17" s="38">
        <v>2</v>
      </c>
      <c r="R17" s="38">
        <v>1.425</v>
      </c>
      <c r="S17" s="38" t="s">
        <v>181</v>
      </c>
      <c r="T17" s="38">
        <v>2</v>
      </c>
      <c r="U17" s="38">
        <v>2</v>
      </c>
      <c r="V17" s="38" t="s">
        <v>181</v>
      </c>
      <c r="W17" s="38">
        <v>2</v>
      </c>
      <c r="X17" s="38">
        <v>2</v>
      </c>
      <c r="Y17" s="38">
        <v>2</v>
      </c>
      <c r="Z17" s="38">
        <v>1.8571428571428572</v>
      </c>
      <c r="AA17" s="38">
        <v>2</v>
      </c>
      <c r="AB17" s="38">
        <v>3</v>
      </c>
      <c r="AC17" s="38" t="s">
        <v>181</v>
      </c>
      <c r="AD17" s="38">
        <v>2</v>
      </c>
      <c r="AE17" s="38">
        <v>3</v>
      </c>
      <c r="AF17" s="38" t="s">
        <v>182</v>
      </c>
      <c r="AG17" s="38">
        <v>1</v>
      </c>
      <c r="AH17" s="38">
        <v>2.0428571428571431</v>
      </c>
      <c r="AI17" s="38">
        <v>1</v>
      </c>
      <c r="AJ17" s="38">
        <v>3</v>
      </c>
      <c r="AK17" s="38">
        <v>0</v>
      </c>
      <c r="AL17" s="38" t="s">
        <v>181</v>
      </c>
      <c r="AM17" s="38">
        <v>0</v>
      </c>
      <c r="AN17" s="38" t="s">
        <v>181</v>
      </c>
      <c r="AO17" s="38">
        <v>0</v>
      </c>
      <c r="AP17" s="38">
        <v>0</v>
      </c>
      <c r="AQ17" s="38">
        <v>0.54166666666666663</v>
      </c>
      <c r="AR17" s="38">
        <v>1</v>
      </c>
      <c r="AS17" s="38" t="s">
        <v>181</v>
      </c>
      <c r="AT17" s="38">
        <v>3</v>
      </c>
      <c r="AU17" s="38" t="s">
        <v>181</v>
      </c>
      <c r="AV17" s="38">
        <v>2</v>
      </c>
      <c r="AW17" s="38" t="s">
        <v>181</v>
      </c>
      <c r="AX17" s="38">
        <v>2</v>
      </c>
      <c r="AY17" s="38">
        <v>1.7857142857142856</v>
      </c>
      <c r="AZ17" s="38">
        <v>2</v>
      </c>
      <c r="BA17" s="38">
        <v>2</v>
      </c>
      <c r="BB17" s="38">
        <v>3</v>
      </c>
      <c r="BC17" s="38">
        <v>2</v>
      </c>
      <c r="BD17" s="38" t="s">
        <v>181</v>
      </c>
      <c r="BE17" s="38">
        <v>3</v>
      </c>
      <c r="BF17" s="38">
        <v>3</v>
      </c>
      <c r="BG17" s="38" t="s">
        <v>181</v>
      </c>
      <c r="BH17" s="38">
        <v>3</v>
      </c>
      <c r="BI17" s="38">
        <v>3</v>
      </c>
      <c r="BJ17" s="38">
        <v>0</v>
      </c>
      <c r="BK17" s="38">
        <v>3</v>
      </c>
      <c r="BL17" s="38" t="s">
        <v>181</v>
      </c>
      <c r="BM17" s="38">
        <v>3</v>
      </c>
      <c r="BN17" s="38" t="s">
        <v>181</v>
      </c>
      <c r="BO17" s="38">
        <v>2</v>
      </c>
      <c r="BP17" s="38">
        <v>2</v>
      </c>
      <c r="BQ17" s="38" t="s">
        <v>182</v>
      </c>
      <c r="BR17" s="38" t="s">
        <v>181</v>
      </c>
      <c r="BS17" s="38">
        <v>0</v>
      </c>
      <c r="BT17" s="38" t="s">
        <v>181</v>
      </c>
      <c r="BU17" s="38">
        <v>2</v>
      </c>
      <c r="BV17" s="38">
        <v>2</v>
      </c>
      <c r="BW17" s="38" t="s">
        <v>181</v>
      </c>
      <c r="BX17" s="38">
        <v>1.9596354166666667</v>
      </c>
      <c r="BY17" s="38">
        <v>0</v>
      </c>
      <c r="BZ17" s="38" t="s">
        <v>182</v>
      </c>
      <c r="CA17" s="38">
        <v>0</v>
      </c>
      <c r="CB17" s="38">
        <v>0</v>
      </c>
      <c r="CC17" s="38">
        <v>3</v>
      </c>
      <c r="CD17" s="38">
        <v>0.6</v>
      </c>
      <c r="CE17" s="38">
        <v>8.5690476190476197</v>
      </c>
      <c r="CF17" s="38">
        <v>2.5596354166666666</v>
      </c>
      <c r="CG17" s="50">
        <v>11.128683035714285</v>
      </c>
    </row>
    <row r="18" spans="1:85" s="2" customFormat="1" ht="27.6" x14ac:dyDescent="0.3">
      <c r="A18" s="12" t="str">
        <f>VLOOKUP($C18,[1]Results_Esp_vSep1!$A$2:$G$214,4,FALSE)</f>
        <v>Autopista </v>
      </c>
      <c r="B18" s="12" t="str">
        <f>VLOOKUP($C18,[1]Results_Esp_vSep1!$A$2:$G$214,5,FALSE)</f>
        <v>Mejoras en la autopista </v>
      </c>
      <c r="C18" s="13" t="s">
        <v>463</v>
      </c>
      <c r="D18" s="12" t="s">
        <v>464</v>
      </c>
      <c r="E18" s="12" t="s">
        <v>465</v>
      </c>
      <c r="F18" s="12">
        <v>194</v>
      </c>
      <c r="G18" s="12" t="s">
        <v>267</v>
      </c>
      <c r="H18" s="12" t="str">
        <f>VLOOKUP($C18,[1]Results_Esp_vSep1!$A$2:$G$214,7,FALSE)</f>
        <v>Long Beach </v>
      </c>
      <c r="I18" s="17">
        <v>1</v>
      </c>
      <c r="J18" s="17" t="s">
        <v>181</v>
      </c>
      <c r="K18" s="17">
        <v>1</v>
      </c>
      <c r="L18" s="38">
        <v>0.91666666666666663</v>
      </c>
      <c r="M18" s="38">
        <v>2</v>
      </c>
      <c r="N18" s="38" t="s">
        <v>181</v>
      </c>
      <c r="O18" s="38">
        <v>1</v>
      </c>
      <c r="P18" s="38">
        <v>1</v>
      </c>
      <c r="Q18" s="38">
        <v>2</v>
      </c>
      <c r="R18" s="38">
        <v>1.425</v>
      </c>
      <c r="S18" s="38" t="s">
        <v>181</v>
      </c>
      <c r="T18" s="38">
        <v>2</v>
      </c>
      <c r="U18" s="38">
        <v>2</v>
      </c>
      <c r="V18" s="38" t="s">
        <v>181</v>
      </c>
      <c r="W18" s="38">
        <v>2</v>
      </c>
      <c r="X18" s="38">
        <v>2</v>
      </c>
      <c r="Y18" s="38">
        <v>1</v>
      </c>
      <c r="Z18" s="38">
        <v>1.6714285714285715</v>
      </c>
      <c r="AA18" s="38">
        <v>2</v>
      </c>
      <c r="AB18" s="38">
        <v>3</v>
      </c>
      <c r="AC18" s="38" t="s">
        <v>181</v>
      </c>
      <c r="AD18" s="38">
        <v>2</v>
      </c>
      <c r="AE18" s="38">
        <v>2</v>
      </c>
      <c r="AF18" s="38" t="s">
        <v>182</v>
      </c>
      <c r="AG18" s="38">
        <v>1</v>
      </c>
      <c r="AH18" s="38">
        <v>1.8571428571428572</v>
      </c>
      <c r="AI18" s="38">
        <v>1</v>
      </c>
      <c r="AJ18" s="38">
        <v>3</v>
      </c>
      <c r="AK18" s="38">
        <v>0</v>
      </c>
      <c r="AL18" s="38">
        <v>0</v>
      </c>
      <c r="AM18" s="38">
        <v>0</v>
      </c>
      <c r="AN18" s="38" t="s">
        <v>181</v>
      </c>
      <c r="AO18" s="38">
        <v>0</v>
      </c>
      <c r="AP18" s="38">
        <v>0</v>
      </c>
      <c r="AQ18" s="38">
        <v>0.46428571428571425</v>
      </c>
      <c r="AR18" s="38">
        <v>2</v>
      </c>
      <c r="AS18" s="38" t="s">
        <v>181</v>
      </c>
      <c r="AT18" s="38">
        <v>3</v>
      </c>
      <c r="AU18" s="38" t="s">
        <v>181</v>
      </c>
      <c r="AV18" s="38">
        <v>2</v>
      </c>
      <c r="AW18" s="38" t="s">
        <v>181</v>
      </c>
      <c r="AX18" s="38">
        <v>2</v>
      </c>
      <c r="AY18" s="38">
        <v>2.0089285714285712</v>
      </c>
      <c r="AZ18" s="38">
        <v>0</v>
      </c>
      <c r="BA18" s="38">
        <v>0</v>
      </c>
      <c r="BB18" s="38">
        <v>0</v>
      </c>
      <c r="BC18" s="38">
        <v>0</v>
      </c>
      <c r="BD18" s="38" t="s">
        <v>181</v>
      </c>
      <c r="BE18" s="38">
        <v>1</v>
      </c>
      <c r="BF18" s="38">
        <v>1</v>
      </c>
      <c r="BG18" s="38" t="s">
        <v>181</v>
      </c>
      <c r="BH18" s="38">
        <v>0</v>
      </c>
      <c r="BI18" s="38">
        <v>0</v>
      </c>
      <c r="BJ18" s="38">
        <v>0</v>
      </c>
      <c r="BK18" s="38">
        <v>1</v>
      </c>
      <c r="BL18" s="38" t="s">
        <v>181</v>
      </c>
      <c r="BM18" s="38">
        <v>0</v>
      </c>
      <c r="BN18" s="38" t="s">
        <v>181</v>
      </c>
      <c r="BO18" s="38">
        <v>1</v>
      </c>
      <c r="BP18" s="38">
        <v>2</v>
      </c>
      <c r="BQ18" s="38" t="s">
        <v>182</v>
      </c>
      <c r="BR18" s="38" t="s">
        <v>181</v>
      </c>
      <c r="BS18" s="38">
        <v>0</v>
      </c>
      <c r="BT18" s="38" t="s">
        <v>181</v>
      </c>
      <c r="BU18" s="38">
        <v>2</v>
      </c>
      <c r="BV18" s="38">
        <v>2</v>
      </c>
      <c r="BW18" s="38" t="s">
        <v>181</v>
      </c>
      <c r="BX18" s="38">
        <v>0.51432291666666663</v>
      </c>
      <c r="BY18" s="38">
        <v>0</v>
      </c>
      <c r="BZ18" s="38" t="s">
        <v>182</v>
      </c>
      <c r="CA18" s="38">
        <v>0</v>
      </c>
      <c r="CB18" s="38">
        <v>0</v>
      </c>
      <c r="CC18" s="38">
        <v>2</v>
      </c>
      <c r="CD18" s="38">
        <v>0.4</v>
      </c>
      <c r="CE18" s="38">
        <v>8.3434523809523817</v>
      </c>
      <c r="CF18" s="38">
        <v>0.91432291666666665</v>
      </c>
      <c r="CG18" s="50">
        <v>9.2577752976190482</v>
      </c>
    </row>
    <row r="19" spans="1:85" s="2" customFormat="1" ht="41.4" x14ac:dyDescent="0.3">
      <c r="A19" s="12" t="str">
        <f>VLOOKUP($C19,[1]Results_Esp_vSep1!$A$2:$G$214,4,FALSE)</f>
        <v>Autopista </v>
      </c>
      <c r="B19" s="12" t="str">
        <f>VLOOKUP($C19,[1]Results_Esp_vSep1!$A$2:$G$214,5,FALSE)</f>
        <v>Mejoras en la autopista </v>
      </c>
      <c r="C19" s="13" t="s">
        <v>466</v>
      </c>
      <c r="D19" s="12" t="s">
        <v>467</v>
      </c>
      <c r="E19" s="12" t="s">
        <v>468</v>
      </c>
      <c r="F19" s="12">
        <v>195</v>
      </c>
      <c r="G19" s="12" t="s">
        <v>267</v>
      </c>
      <c r="H19" s="12" t="str">
        <f>VLOOKUP($C19,[1]Results_Esp_vSep1!$A$2:$G$214,7,FALSE)</f>
        <v>Múltiples jurisdicciones </v>
      </c>
      <c r="I19" s="17" t="s">
        <v>181</v>
      </c>
      <c r="J19" s="17" t="s">
        <v>181</v>
      </c>
      <c r="K19" s="17">
        <v>3</v>
      </c>
      <c r="L19" s="38">
        <v>2.5</v>
      </c>
      <c r="M19" s="38" t="s">
        <v>181</v>
      </c>
      <c r="N19" s="38" t="s">
        <v>181</v>
      </c>
      <c r="O19" s="38">
        <v>3</v>
      </c>
      <c r="P19" s="38">
        <v>3</v>
      </c>
      <c r="Q19" s="38">
        <v>2</v>
      </c>
      <c r="R19" s="38">
        <v>2.4</v>
      </c>
      <c r="S19" s="38" t="s">
        <v>181</v>
      </c>
      <c r="T19" s="38" t="s">
        <v>181</v>
      </c>
      <c r="U19" s="38" t="s">
        <v>181</v>
      </c>
      <c r="V19" s="38" t="s">
        <v>181</v>
      </c>
      <c r="W19" s="38">
        <v>2</v>
      </c>
      <c r="X19" s="38" t="s">
        <v>181</v>
      </c>
      <c r="Y19" s="38">
        <v>3</v>
      </c>
      <c r="Z19" s="38">
        <v>2.0535714285714284</v>
      </c>
      <c r="AA19" s="38">
        <v>3</v>
      </c>
      <c r="AB19" s="38">
        <v>3</v>
      </c>
      <c r="AC19" s="38">
        <v>3</v>
      </c>
      <c r="AD19" s="38">
        <v>2</v>
      </c>
      <c r="AE19" s="38">
        <v>1</v>
      </c>
      <c r="AF19" s="38">
        <v>2</v>
      </c>
      <c r="AG19" s="38">
        <v>2</v>
      </c>
      <c r="AH19" s="38">
        <v>2.2857142857142856</v>
      </c>
      <c r="AI19" s="38">
        <v>3</v>
      </c>
      <c r="AJ19" s="38" t="s">
        <v>181</v>
      </c>
      <c r="AK19" s="38">
        <v>1</v>
      </c>
      <c r="AL19" s="38" t="s">
        <v>181</v>
      </c>
      <c r="AM19" s="38">
        <v>0</v>
      </c>
      <c r="AN19" s="38" t="s">
        <v>181</v>
      </c>
      <c r="AO19" s="38">
        <v>1</v>
      </c>
      <c r="AP19" s="38">
        <v>1</v>
      </c>
      <c r="AQ19" s="38">
        <v>1.0499999999999998</v>
      </c>
      <c r="AR19" s="38" t="s">
        <v>181</v>
      </c>
      <c r="AS19" s="38" t="s">
        <v>181</v>
      </c>
      <c r="AT19" s="38">
        <v>2</v>
      </c>
      <c r="AU19" s="38" t="s">
        <v>181</v>
      </c>
      <c r="AV19" s="38">
        <v>1</v>
      </c>
      <c r="AW19" s="38" t="s">
        <v>181</v>
      </c>
      <c r="AX19" s="38" t="s">
        <v>181</v>
      </c>
      <c r="AY19" s="38">
        <v>1.2321428571428572</v>
      </c>
      <c r="AZ19" s="38" t="s">
        <v>181</v>
      </c>
      <c r="BA19" s="38">
        <v>2</v>
      </c>
      <c r="BB19" s="38" t="s">
        <v>181</v>
      </c>
      <c r="BC19" s="38">
        <v>2</v>
      </c>
      <c r="BD19" s="38" t="s">
        <v>181</v>
      </c>
      <c r="BE19" s="38" t="s">
        <v>181</v>
      </c>
      <c r="BF19" s="38" t="s">
        <v>181</v>
      </c>
      <c r="BG19" s="38" t="s">
        <v>181</v>
      </c>
      <c r="BH19" s="38">
        <v>2</v>
      </c>
      <c r="BI19" s="38" t="s">
        <v>181</v>
      </c>
      <c r="BJ19" s="38">
        <v>1</v>
      </c>
      <c r="BK19" s="38" t="s">
        <v>181</v>
      </c>
      <c r="BL19" s="38" t="s">
        <v>181</v>
      </c>
      <c r="BM19" s="38" t="s">
        <v>181</v>
      </c>
      <c r="BN19" s="38" t="s">
        <v>181</v>
      </c>
      <c r="BO19" s="38">
        <v>2</v>
      </c>
      <c r="BP19" s="38">
        <v>3</v>
      </c>
      <c r="BQ19" s="38">
        <v>3</v>
      </c>
      <c r="BR19" s="38">
        <v>2</v>
      </c>
      <c r="BS19" s="38">
        <v>0</v>
      </c>
      <c r="BT19" s="38" t="s">
        <v>181</v>
      </c>
      <c r="BU19" s="38">
        <v>2</v>
      </c>
      <c r="BV19" s="38" t="s">
        <v>181</v>
      </c>
      <c r="BW19" s="38" t="s">
        <v>181</v>
      </c>
      <c r="BX19" s="38">
        <v>1.6031249999999999</v>
      </c>
      <c r="BY19" s="38">
        <v>1</v>
      </c>
      <c r="BZ19" s="38" t="s">
        <v>182</v>
      </c>
      <c r="CA19" s="38">
        <v>1</v>
      </c>
      <c r="CB19" s="38" t="s">
        <v>181</v>
      </c>
      <c r="CC19" s="38" t="s">
        <v>181</v>
      </c>
      <c r="CD19" s="38">
        <v>0.85</v>
      </c>
      <c r="CE19" s="38">
        <v>11.521428571428572</v>
      </c>
      <c r="CF19" s="38">
        <v>2.453125</v>
      </c>
      <c r="CG19" s="50">
        <v>13.974553571428572</v>
      </c>
    </row>
    <row r="20" spans="1:85" s="2" customFormat="1" ht="55.2" x14ac:dyDescent="0.3">
      <c r="A20" s="12" t="str">
        <f>VLOOKUP($C20,[1]Results_Esp_vSep1!$A$2:$G$214,4,FALSE)</f>
        <v>Autopista </v>
      </c>
      <c r="B20" s="12" t="str">
        <f>VLOOKUP($C20,[1]Results_Esp_vSep1!$A$2:$G$214,5,FALSE)</f>
        <v>Mejoras en la autopista </v>
      </c>
      <c r="C20" s="13" t="s">
        <v>469</v>
      </c>
      <c r="D20" s="12" t="s">
        <v>470</v>
      </c>
      <c r="E20" s="12" t="s">
        <v>471</v>
      </c>
      <c r="F20" s="12">
        <v>196</v>
      </c>
      <c r="G20" s="12" t="s">
        <v>267</v>
      </c>
      <c r="H20" s="12" t="str">
        <f>VLOOKUP($C20,[1]Results_Esp_vSep1!$A$2:$G$214,7,FALSE)</f>
        <v>Long Beach </v>
      </c>
      <c r="I20" s="17">
        <v>1</v>
      </c>
      <c r="J20" s="17" t="s">
        <v>181</v>
      </c>
      <c r="K20" s="17">
        <v>0</v>
      </c>
      <c r="L20" s="38">
        <v>0.41666666666666669</v>
      </c>
      <c r="M20" s="38">
        <v>2</v>
      </c>
      <c r="N20" s="38" t="s">
        <v>181</v>
      </c>
      <c r="O20" s="38">
        <v>0</v>
      </c>
      <c r="P20" s="38">
        <v>3</v>
      </c>
      <c r="Q20" s="38" t="s">
        <v>182</v>
      </c>
      <c r="R20" s="38">
        <v>1.4166666666666667</v>
      </c>
      <c r="S20" s="38" t="s">
        <v>181</v>
      </c>
      <c r="T20" s="38">
        <v>1</v>
      </c>
      <c r="U20" s="38">
        <v>2</v>
      </c>
      <c r="V20" s="38" t="s">
        <v>181</v>
      </c>
      <c r="W20" s="38">
        <v>2</v>
      </c>
      <c r="X20" s="38">
        <v>1</v>
      </c>
      <c r="Y20" s="38">
        <v>1</v>
      </c>
      <c r="Z20" s="38">
        <v>1.2999999999999998</v>
      </c>
      <c r="AA20" s="38" t="s">
        <v>182</v>
      </c>
      <c r="AB20" s="38" t="s">
        <v>182</v>
      </c>
      <c r="AC20" s="38" t="s">
        <v>181</v>
      </c>
      <c r="AD20" s="38">
        <v>2</v>
      </c>
      <c r="AE20" s="38">
        <v>2</v>
      </c>
      <c r="AF20" s="38" t="s">
        <v>182</v>
      </c>
      <c r="AG20" s="38">
        <v>0</v>
      </c>
      <c r="AH20" s="38">
        <v>1.0952380952380953</v>
      </c>
      <c r="AI20" s="38" t="s">
        <v>181</v>
      </c>
      <c r="AJ20" s="38">
        <v>3</v>
      </c>
      <c r="AK20" s="38">
        <v>0</v>
      </c>
      <c r="AL20" s="38" t="s">
        <v>181</v>
      </c>
      <c r="AM20" s="38">
        <v>0</v>
      </c>
      <c r="AN20" s="38" t="s">
        <v>181</v>
      </c>
      <c r="AO20" s="38">
        <v>0</v>
      </c>
      <c r="AP20" s="38">
        <v>0</v>
      </c>
      <c r="AQ20" s="38">
        <v>0.46874999999999994</v>
      </c>
      <c r="AR20" s="38">
        <v>2</v>
      </c>
      <c r="AS20" s="38" t="s">
        <v>181</v>
      </c>
      <c r="AT20" s="38">
        <v>3</v>
      </c>
      <c r="AU20" s="38" t="s">
        <v>181</v>
      </c>
      <c r="AV20" s="38">
        <v>3</v>
      </c>
      <c r="AW20" s="38" t="s">
        <v>181</v>
      </c>
      <c r="AX20" s="38" t="s">
        <v>181</v>
      </c>
      <c r="AY20" s="38">
        <v>2.2857142857142856</v>
      </c>
      <c r="AZ20" s="38">
        <v>0</v>
      </c>
      <c r="BA20" s="38">
        <v>0</v>
      </c>
      <c r="BB20" s="38">
        <v>0</v>
      </c>
      <c r="BC20" s="38">
        <v>0</v>
      </c>
      <c r="BD20" s="38" t="s">
        <v>181</v>
      </c>
      <c r="BE20" s="38">
        <v>3</v>
      </c>
      <c r="BF20" s="38">
        <v>3</v>
      </c>
      <c r="BG20" s="38" t="s">
        <v>181</v>
      </c>
      <c r="BH20" s="38">
        <v>0</v>
      </c>
      <c r="BI20" s="38">
        <v>0</v>
      </c>
      <c r="BJ20" s="38">
        <v>0</v>
      </c>
      <c r="BK20" s="38">
        <v>3</v>
      </c>
      <c r="BL20" s="38" t="s">
        <v>181</v>
      </c>
      <c r="BM20" s="38" t="s">
        <v>181</v>
      </c>
      <c r="BN20" s="38" t="s">
        <v>181</v>
      </c>
      <c r="BO20" s="38" t="s">
        <v>181</v>
      </c>
      <c r="BP20" s="38">
        <v>0</v>
      </c>
      <c r="BQ20" s="38" t="s">
        <v>182</v>
      </c>
      <c r="BR20" s="38" t="s">
        <v>181</v>
      </c>
      <c r="BS20" s="38">
        <v>0</v>
      </c>
      <c r="BT20" s="38" t="s">
        <v>181</v>
      </c>
      <c r="BU20" s="38">
        <v>2</v>
      </c>
      <c r="BV20" s="38" t="s">
        <v>181</v>
      </c>
      <c r="BW20" s="38" t="s">
        <v>181</v>
      </c>
      <c r="BX20" s="38">
        <v>0.66987179487179482</v>
      </c>
      <c r="BY20" s="38">
        <v>0</v>
      </c>
      <c r="BZ20" s="38" t="s">
        <v>182</v>
      </c>
      <c r="CA20" s="38">
        <v>0</v>
      </c>
      <c r="CB20" s="38">
        <v>0</v>
      </c>
      <c r="CC20" s="38">
        <v>3</v>
      </c>
      <c r="CD20" s="38">
        <v>0.6</v>
      </c>
      <c r="CE20" s="38">
        <v>6.9830357142857142</v>
      </c>
      <c r="CF20" s="38">
        <v>1.2698717948717948</v>
      </c>
      <c r="CG20" s="50">
        <v>8.2529075091575095</v>
      </c>
    </row>
    <row r="21" spans="1:85" s="2" customFormat="1" ht="55.2" x14ac:dyDescent="0.3">
      <c r="A21" s="12" t="str">
        <f>VLOOKUP($C21,[1]Results_Esp_vSep1!$A$2:$G$214,4,FALSE)</f>
        <v>Autopista </v>
      </c>
      <c r="B21" s="12" t="str">
        <f>VLOOKUP($C21,[1]Results_Esp_vSep1!$A$2:$G$214,5,FALSE)</f>
        <v>Mejoras en la autopista </v>
      </c>
      <c r="C21" s="13" t="s">
        <v>472</v>
      </c>
      <c r="D21" s="12" t="s">
        <v>473</v>
      </c>
      <c r="E21" s="12" t="s">
        <v>474</v>
      </c>
      <c r="F21" s="12">
        <v>197</v>
      </c>
      <c r="G21" s="12" t="s">
        <v>267</v>
      </c>
      <c r="H21" s="12" t="str">
        <f>VLOOKUP($C21,[1]Results_Esp_vSep1!$A$2:$G$214,7,FALSE)</f>
        <v>Múltiples jurisdicciones </v>
      </c>
      <c r="I21" s="17" t="s">
        <v>181</v>
      </c>
      <c r="J21" s="17" t="s">
        <v>181</v>
      </c>
      <c r="K21" s="17">
        <v>1</v>
      </c>
      <c r="L21" s="38">
        <v>0.83333333333333337</v>
      </c>
      <c r="M21" s="38" t="s">
        <v>181</v>
      </c>
      <c r="N21" s="38" t="s">
        <v>181</v>
      </c>
      <c r="O21" s="38">
        <v>1</v>
      </c>
      <c r="P21" s="38">
        <v>3</v>
      </c>
      <c r="Q21" s="38">
        <v>3</v>
      </c>
      <c r="R21" s="38">
        <v>2.1</v>
      </c>
      <c r="S21" s="38" t="s">
        <v>181</v>
      </c>
      <c r="T21" s="38" t="s">
        <v>181</v>
      </c>
      <c r="U21" s="38" t="s">
        <v>181</v>
      </c>
      <c r="V21" s="38">
        <v>2</v>
      </c>
      <c r="W21" s="38" t="s">
        <v>181</v>
      </c>
      <c r="X21" s="38">
        <v>1</v>
      </c>
      <c r="Y21" s="38">
        <v>3</v>
      </c>
      <c r="Z21" s="38">
        <v>1.7142857142857142</v>
      </c>
      <c r="AA21" s="38">
        <v>3</v>
      </c>
      <c r="AB21" s="38">
        <v>3</v>
      </c>
      <c r="AC21" s="38">
        <v>1</v>
      </c>
      <c r="AD21" s="38" t="s">
        <v>182</v>
      </c>
      <c r="AE21" s="38" t="s">
        <v>181</v>
      </c>
      <c r="AF21" s="38" t="s">
        <v>182</v>
      </c>
      <c r="AG21" s="38">
        <v>1</v>
      </c>
      <c r="AH21" s="38">
        <v>1.7857142857142856</v>
      </c>
      <c r="AI21" s="38">
        <v>1</v>
      </c>
      <c r="AJ21" s="38" t="s">
        <v>181</v>
      </c>
      <c r="AK21" s="38">
        <v>2</v>
      </c>
      <c r="AL21" s="38" t="s">
        <v>181</v>
      </c>
      <c r="AM21" s="38" t="s">
        <v>181</v>
      </c>
      <c r="AN21" s="38">
        <v>3</v>
      </c>
      <c r="AO21" s="38">
        <v>1</v>
      </c>
      <c r="AP21" s="38">
        <v>1</v>
      </c>
      <c r="AQ21" s="38">
        <v>1.4500000000000002</v>
      </c>
      <c r="AR21" s="38" t="s">
        <v>181</v>
      </c>
      <c r="AS21" s="38">
        <v>2</v>
      </c>
      <c r="AT21" s="38" t="s">
        <v>181</v>
      </c>
      <c r="AU21" s="38" t="s">
        <v>181</v>
      </c>
      <c r="AV21" s="38">
        <v>3</v>
      </c>
      <c r="AW21" s="38">
        <v>2</v>
      </c>
      <c r="AX21" s="38">
        <v>2</v>
      </c>
      <c r="AY21" s="38">
        <v>2.0089285714285712</v>
      </c>
      <c r="AZ21" s="38" t="s">
        <v>181</v>
      </c>
      <c r="BA21" s="38">
        <v>1</v>
      </c>
      <c r="BB21" s="38" t="s">
        <v>181</v>
      </c>
      <c r="BC21" s="38">
        <v>1</v>
      </c>
      <c r="BD21" s="38" t="s">
        <v>181</v>
      </c>
      <c r="BE21" s="38" t="s">
        <v>181</v>
      </c>
      <c r="BF21" s="38" t="s">
        <v>181</v>
      </c>
      <c r="BG21" s="38">
        <v>2</v>
      </c>
      <c r="BH21" s="38" t="s">
        <v>181</v>
      </c>
      <c r="BI21" s="38">
        <v>1</v>
      </c>
      <c r="BJ21" s="38">
        <v>1</v>
      </c>
      <c r="BK21" s="38" t="s">
        <v>181</v>
      </c>
      <c r="BL21" s="38">
        <v>2</v>
      </c>
      <c r="BM21" s="38">
        <v>2</v>
      </c>
      <c r="BN21" s="38" t="s">
        <v>181</v>
      </c>
      <c r="BO21" s="38">
        <v>3</v>
      </c>
      <c r="BP21" s="38">
        <v>1</v>
      </c>
      <c r="BQ21" s="38">
        <v>3</v>
      </c>
      <c r="BR21" s="38" t="s">
        <v>181</v>
      </c>
      <c r="BS21" s="38">
        <v>0</v>
      </c>
      <c r="BT21" s="38">
        <v>2</v>
      </c>
      <c r="BU21" s="38">
        <v>2</v>
      </c>
      <c r="BV21" s="38" t="s">
        <v>181</v>
      </c>
      <c r="BW21" s="38" t="s">
        <v>181</v>
      </c>
      <c r="BX21" s="38">
        <v>1.4134615384615385</v>
      </c>
      <c r="BY21" s="38">
        <v>0</v>
      </c>
      <c r="BZ21" s="38">
        <v>3</v>
      </c>
      <c r="CA21" s="38">
        <v>2</v>
      </c>
      <c r="CB21" s="38">
        <v>1</v>
      </c>
      <c r="CC21" s="38" t="s">
        <v>181</v>
      </c>
      <c r="CD21" s="38">
        <v>1.35</v>
      </c>
      <c r="CE21" s="38">
        <v>9.8922619047619058</v>
      </c>
      <c r="CF21" s="38">
        <v>2.7634615384615389</v>
      </c>
      <c r="CG21" s="50">
        <v>12.655723443223444</v>
      </c>
    </row>
    <row r="22" spans="1:85" s="2" customFormat="1" ht="69" x14ac:dyDescent="0.3">
      <c r="A22" s="12" t="str">
        <f>VLOOKUP($C22,[1]Results_Esp_vSep1!$A$2:$G$214,4,FALSE)</f>
        <v>Autopista </v>
      </c>
      <c r="B22" s="12" t="str">
        <f>VLOOKUP($C22,[1]Results_Esp_vSep1!$A$2:$G$214,5,FALSE)</f>
        <v>Servicios de autopista / ITS </v>
      </c>
      <c r="C22" s="13" t="s">
        <v>475</v>
      </c>
      <c r="D22" s="12"/>
      <c r="E22" s="12" t="s">
        <v>476</v>
      </c>
      <c r="F22" s="12">
        <v>198</v>
      </c>
      <c r="G22" s="12" t="s">
        <v>190</v>
      </c>
      <c r="H22" s="12" t="str">
        <f>VLOOKUP($C22,[1]Results_Esp_vSep1!$A$2:$G$214,7,FALSE)</f>
        <v>Long Beach/Compton </v>
      </c>
      <c r="I22" s="17" t="s">
        <v>181</v>
      </c>
      <c r="J22" s="17" t="s">
        <v>181</v>
      </c>
      <c r="K22" s="17" t="s">
        <v>181</v>
      </c>
      <c r="L22" s="38" t="s">
        <v>181</v>
      </c>
      <c r="M22" s="38" t="s">
        <v>181</v>
      </c>
      <c r="N22" s="38" t="s">
        <v>181</v>
      </c>
      <c r="O22" s="38" t="s">
        <v>181</v>
      </c>
      <c r="P22" s="38">
        <v>1</v>
      </c>
      <c r="Q22" s="38" t="s">
        <v>182</v>
      </c>
      <c r="R22" s="38">
        <v>0.8</v>
      </c>
      <c r="S22" s="38" t="s">
        <v>181</v>
      </c>
      <c r="T22" s="38" t="s">
        <v>181</v>
      </c>
      <c r="U22" s="38" t="s">
        <v>181</v>
      </c>
      <c r="V22" s="38" t="s">
        <v>181</v>
      </c>
      <c r="W22" s="38">
        <v>2</v>
      </c>
      <c r="X22" s="38" t="s">
        <v>181</v>
      </c>
      <c r="Y22" s="38" t="s">
        <v>181</v>
      </c>
      <c r="Z22" s="38">
        <v>1.5714285714285714</v>
      </c>
      <c r="AA22" s="38" t="s">
        <v>182</v>
      </c>
      <c r="AB22" s="38" t="s">
        <v>182</v>
      </c>
      <c r="AC22" s="38">
        <v>2</v>
      </c>
      <c r="AD22" s="38">
        <v>2</v>
      </c>
      <c r="AE22" s="38" t="s">
        <v>181</v>
      </c>
      <c r="AF22" s="38" t="s">
        <v>182</v>
      </c>
      <c r="AG22" s="38">
        <v>2</v>
      </c>
      <c r="AH22" s="38">
        <v>1.7142857142857142</v>
      </c>
      <c r="AI22" s="38" t="s">
        <v>181</v>
      </c>
      <c r="AJ22" s="38" t="s">
        <v>181</v>
      </c>
      <c r="AK22" s="38" t="s">
        <v>181</v>
      </c>
      <c r="AL22" s="38">
        <v>3</v>
      </c>
      <c r="AM22" s="38" t="s">
        <v>181</v>
      </c>
      <c r="AN22" s="38" t="s">
        <v>181</v>
      </c>
      <c r="AO22" s="38" t="s">
        <v>181</v>
      </c>
      <c r="AP22" s="38" t="s">
        <v>181</v>
      </c>
      <c r="AQ22" s="38">
        <v>2.34375</v>
      </c>
      <c r="AR22" s="38" t="s">
        <v>181</v>
      </c>
      <c r="AS22" s="38" t="s">
        <v>181</v>
      </c>
      <c r="AT22" s="38" t="s">
        <v>181</v>
      </c>
      <c r="AU22" s="38" t="s">
        <v>181</v>
      </c>
      <c r="AV22" s="38">
        <v>2</v>
      </c>
      <c r="AW22" s="38" t="s">
        <v>181</v>
      </c>
      <c r="AX22" s="38" t="s">
        <v>181</v>
      </c>
      <c r="AY22" s="38">
        <v>1.5714285714285714</v>
      </c>
      <c r="AZ22" s="38" t="s">
        <v>181</v>
      </c>
      <c r="BA22" s="38" t="s">
        <v>181</v>
      </c>
      <c r="BB22" s="38" t="s">
        <v>181</v>
      </c>
      <c r="BC22" s="38" t="s">
        <v>181</v>
      </c>
      <c r="BD22" s="38" t="s">
        <v>181</v>
      </c>
      <c r="BE22" s="38" t="s">
        <v>181</v>
      </c>
      <c r="BF22" s="38" t="s">
        <v>181</v>
      </c>
      <c r="BG22" s="38" t="s">
        <v>181</v>
      </c>
      <c r="BH22" s="38">
        <v>0</v>
      </c>
      <c r="BI22" s="38" t="s">
        <v>181</v>
      </c>
      <c r="BJ22" s="38" t="s">
        <v>181</v>
      </c>
      <c r="BK22" s="38" t="s">
        <v>181</v>
      </c>
      <c r="BL22" s="38" t="s">
        <v>181</v>
      </c>
      <c r="BM22" s="38" t="s">
        <v>181</v>
      </c>
      <c r="BN22" s="38" t="s">
        <v>181</v>
      </c>
      <c r="BO22" s="38" t="s">
        <v>181</v>
      </c>
      <c r="BP22" s="38">
        <v>0</v>
      </c>
      <c r="BQ22" s="38" t="s">
        <v>182</v>
      </c>
      <c r="BR22" s="38" t="s">
        <v>181</v>
      </c>
      <c r="BS22" s="38">
        <v>0</v>
      </c>
      <c r="BT22" s="38" t="s">
        <v>181</v>
      </c>
      <c r="BU22" s="38">
        <v>2</v>
      </c>
      <c r="BV22" s="38" t="s">
        <v>181</v>
      </c>
      <c r="BW22" s="38" t="s">
        <v>181</v>
      </c>
      <c r="BX22" s="38">
        <v>0.38020833333333331</v>
      </c>
      <c r="BY22" s="38">
        <v>0</v>
      </c>
      <c r="BZ22" s="38" t="s">
        <v>182</v>
      </c>
      <c r="CA22" s="38">
        <v>0</v>
      </c>
      <c r="CB22" s="38" t="s">
        <v>181</v>
      </c>
      <c r="CC22" s="38" t="s">
        <v>181</v>
      </c>
      <c r="CD22" s="38">
        <v>0</v>
      </c>
      <c r="CE22" s="38">
        <v>8.0008928571428566</v>
      </c>
      <c r="CF22" s="38">
        <v>0.38020833333333331</v>
      </c>
      <c r="CG22" s="50">
        <v>8.3811011904761905</v>
      </c>
    </row>
    <row r="23" spans="1:85" s="2" customFormat="1" ht="69" x14ac:dyDescent="0.3">
      <c r="A23" s="12" t="str">
        <f>VLOOKUP($C23,[1]Results_Esp_vSep1!$A$2:$G$214,4,FALSE)</f>
        <v>Autopista </v>
      </c>
      <c r="B23" s="12" t="str">
        <f>VLOOKUP($C23,[1]Results_Esp_vSep1!$A$2:$G$214,5,FALSE)</f>
        <v>Servicios de autopista / ITS </v>
      </c>
      <c r="C23" s="13" t="s">
        <v>477</v>
      </c>
      <c r="D23" s="12"/>
      <c r="E23" s="12" t="s">
        <v>478</v>
      </c>
      <c r="F23" s="12">
        <v>199</v>
      </c>
      <c r="G23" s="12" t="s">
        <v>479</v>
      </c>
      <c r="H23" s="12" t="str">
        <f>VLOOKUP($C23,[1]Results_Esp_vSep1!$A$2:$G$214,7,FALSE)</f>
        <v>Múltiples jurisdicciones </v>
      </c>
      <c r="I23" s="17" t="s">
        <v>181</v>
      </c>
      <c r="J23" s="17" t="s">
        <v>181</v>
      </c>
      <c r="K23" s="17" t="s">
        <v>181</v>
      </c>
      <c r="L23" s="38" t="s">
        <v>181</v>
      </c>
      <c r="M23" s="38" t="s">
        <v>181</v>
      </c>
      <c r="N23" s="38" t="s">
        <v>181</v>
      </c>
      <c r="O23" s="38" t="s">
        <v>181</v>
      </c>
      <c r="P23" s="38">
        <v>3</v>
      </c>
      <c r="Q23" s="38" t="s">
        <v>182</v>
      </c>
      <c r="R23" s="38">
        <v>2.4</v>
      </c>
      <c r="S23" s="38" t="s">
        <v>181</v>
      </c>
      <c r="T23" s="38" t="s">
        <v>181</v>
      </c>
      <c r="U23" s="38" t="s">
        <v>181</v>
      </c>
      <c r="V23" s="38" t="s">
        <v>181</v>
      </c>
      <c r="W23" s="38">
        <v>2</v>
      </c>
      <c r="X23" s="38">
        <v>1</v>
      </c>
      <c r="Y23" s="38">
        <v>2</v>
      </c>
      <c r="Z23" s="38">
        <v>1.4285714285714286</v>
      </c>
      <c r="AA23" s="38" t="s">
        <v>182</v>
      </c>
      <c r="AB23" s="38" t="s">
        <v>182</v>
      </c>
      <c r="AC23" s="38">
        <v>2</v>
      </c>
      <c r="AD23" s="38">
        <v>2</v>
      </c>
      <c r="AE23" s="38" t="s">
        <v>181</v>
      </c>
      <c r="AF23" s="38" t="s">
        <v>182</v>
      </c>
      <c r="AG23" s="38">
        <v>3</v>
      </c>
      <c r="AH23" s="38">
        <v>2</v>
      </c>
      <c r="AI23" s="38">
        <v>1</v>
      </c>
      <c r="AJ23" s="38" t="s">
        <v>181</v>
      </c>
      <c r="AK23" s="38" t="s">
        <v>181</v>
      </c>
      <c r="AL23" s="38">
        <v>1</v>
      </c>
      <c r="AM23" s="38" t="s">
        <v>181</v>
      </c>
      <c r="AN23" s="38" t="s">
        <v>181</v>
      </c>
      <c r="AO23" s="38" t="s">
        <v>181</v>
      </c>
      <c r="AP23" s="38">
        <v>1</v>
      </c>
      <c r="AQ23" s="38">
        <v>0.84375</v>
      </c>
      <c r="AR23" s="38" t="s">
        <v>181</v>
      </c>
      <c r="AS23" s="38">
        <v>3</v>
      </c>
      <c r="AT23" s="38" t="s">
        <v>181</v>
      </c>
      <c r="AU23" s="38" t="s">
        <v>181</v>
      </c>
      <c r="AV23" s="38">
        <v>3</v>
      </c>
      <c r="AW23" s="38" t="s">
        <v>181</v>
      </c>
      <c r="AX23" s="38" t="s">
        <v>181</v>
      </c>
      <c r="AY23" s="38">
        <v>2.4642857142857144</v>
      </c>
      <c r="AZ23" s="38" t="s">
        <v>181</v>
      </c>
      <c r="BA23" s="38" t="s">
        <v>181</v>
      </c>
      <c r="BB23" s="38" t="s">
        <v>181</v>
      </c>
      <c r="BC23" s="38" t="s">
        <v>181</v>
      </c>
      <c r="BD23" s="38" t="s">
        <v>181</v>
      </c>
      <c r="BE23" s="38" t="s">
        <v>181</v>
      </c>
      <c r="BF23" s="38" t="s">
        <v>181</v>
      </c>
      <c r="BG23" s="38" t="s">
        <v>181</v>
      </c>
      <c r="BH23" s="38">
        <v>1</v>
      </c>
      <c r="BI23" s="38">
        <v>0</v>
      </c>
      <c r="BJ23" s="38" t="s">
        <v>181</v>
      </c>
      <c r="BK23" s="38" t="s">
        <v>181</v>
      </c>
      <c r="BL23" s="38" t="s">
        <v>181</v>
      </c>
      <c r="BM23" s="38" t="s">
        <v>181</v>
      </c>
      <c r="BN23" s="38" t="s">
        <v>181</v>
      </c>
      <c r="BO23" s="38" t="s">
        <v>181</v>
      </c>
      <c r="BP23" s="38">
        <v>1</v>
      </c>
      <c r="BQ23" s="38" t="s">
        <v>182</v>
      </c>
      <c r="BR23" s="38" t="s">
        <v>181</v>
      </c>
      <c r="BS23" s="38" t="s">
        <v>181</v>
      </c>
      <c r="BT23" s="38" t="s">
        <v>181</v>
      </c>
      <c r="BU23" s="38">
        <v>2</v>
      </c>
      <c r="BV23" s="38" t="s">
        <v>181</v>
      </c>
      <c r="BW23" s="38" t="s">
        <v>181</v>
      </c>
      <c r="BX23" s="38">
        <v>0.78125</v>
      </c>
      <c r="BY23" s="38">
        <v>0</v>
      </c>
      <c r="BZ23" s="38" t="s">
        <v>182</v>
      </c>
      <c r="CA23" s="38" t="s">
        <v>181</v>
      </c>
      <c r="CB23" s="38" t="s">
        <v>181</v>
      </c>
      <c r="CC23" s="38" t="s">
        <v>181</v>
      </c>
      <c r="CD23" s="38">
        <v>0</v>
      </c>
      <c r="CE23" s="38">
        <v>9.1366071428571427</v>
      </c>
      <c r="CF23" s="38">
        <v>0.78125</v>
      </c>
      <c r="CG23" s="50">
        <v>9.9178571428571427</v>
      </c>
    </row>
    <row r="24" spans="1:85" s="2" customFormat="1" ht="41.4" x14ac:dyDescent="0.3">
      <c r="A24" s="12" t="str">
        <f>VLOOKUP($C24,[1]Results_Esp_vSep1!$A$2:$G$214,4,FALSE)</f>
        <v>Autopista </v>
      </c>
      <c r="B24" s="12" t="str">
        <f>VLOOKUP($C24,[1]Results_Esp_vSep1!$A$2:$G$214,5,FALSE)</f>
        <v>Servicios de autopista / ITS </v>
      </c>
      <c r="C24" s="13" t="s">
        <v>480</v>
      </c>
      <c r="D24" s="12"/>
      <c r="E24" s="12" t="s">
        <v>481</v>
      </c>
      <c r="F24" s="12">
        <v>200</v>
      </c>
      <c r="G24" s="12" t="s">
        <v>200</v>
      </c>
      <c r="H24" s="12" t="str">
        <f>VLOOKUP($C24,[1]Results_Esp_vSep1!$A$2:$G$214,7,FALSE)</f>
        <v>Paramount </v>
      </c>
      <c r="I24" s="17" t="s">
        <v>181</v>
      </c>
      <c r="J24" s="17" t="s">
        <v>181</v>
      </c>
      <c r="K24" s="17" t="s">
        <v>181</v>
      </c>
      <c r="L24" s="38" t="s">
        <v>181</v>
      </c>
      <c r="M24" s="38" t="s">
        <v>181</v>
      </c>
      <c r="N24" s="38" t="s">
        <v>181</v>
      </c>
      <c r="O24" s="38" t="s">
        <v>181</v>
      </c>
      <c r="P24" s="38" t="s">
        <v>182</v>
      </c>
      <c r="Q24" s="38" t="s">
        <v>182</v>
      </c>
      <c r="R24" s="38" t="s">
        <v>181</v>
      </c>
      <c r="S24" s="38" t="s">
        <v>181</v>
      </c>
      <c r="T24" s="38" t="s">
        <v>181</v>
      </c>
      <c r="U24" s="38" t="s">
        <v>181</v>
      </c>
      <c r="V24" s="38" t="s">
        <v>181</v>
      </c>
      <c r="W24" s="38" t="s">
        <v>181</v>
      </c>
      <c r="X24" s="38" t="s">
        <v>181</v>
      </c>
      <c r="Y24" s="38" t="s">
        <v>181</v>
      </c>
      <c r="Z24" s="38" t="s">
        <v>181</v>
      </c>
      <c r="AA24" s="38" t="s">
        <v>182</v>
      </c>
      <c r="AB24" s="38" t="s">
        <v>182</v>
      </c>
      <c r="AC24" s="38">
        <v>2</v>
      </c>
      <c r="AD24" s="38" t="s">
        <v>182</v>
      </c>
      <c r="AE24" s="38" t="s">
        <v>181</v>
      </c>
      <c r="AF24" s="38" t="s">
        <v>182</v>
      </c>
      <c r="AG24" s="38">
        <v>2</v>
      </c>
      <c r="AH24" s="38">
        <v>1.6428571428571428</v>
      </c>
      <c r="AI24" s="38" t="s">
        <v>181</v>
      </c>
      <c r="AJ24" s="38" t="s">
        <v>181</v>
      </c>
      <c r="AK24" s="38" t="s">
        <v>181</v>
      </c>
      <c r="AL24" s="38">
        <v>2</v>
      </c>
      <c r="AM24" s="38" t="s">
        <v>181</v>
      </c>
      <c r="AN24" s="38" t="s">
        <v>181</v>
      </c>
      <c r="AO24" s="38" t="s">
        <v>181</v>
      </c>
      <c r="AP24" s="38" t="s">
        <v>181</v>
      </c>
      <c r="AQ24" s="38">
        <v>1.5625</v>
      </c>
      <c r="AR24" s="38" t="s">
        <v>181</v>
      </c>
      <c r="AS24" s="38" t="s">
        <v>181</v>
      </c>
      <c r="AT24" s="38" t="s">
        <v>181</v>
      </c>
      <c r="AU24" s="38" t="s">
        <v>181</v>
      </c>
      <c r="AV24" s="38">
        <v>1</v>
      </c>
      <c r="AW24" s="38" t="s">
        <v>181</v>
      </c>
      <c r="AX24" s="38" t="s">
        <v>181</v>
      </c>
      <c r="AY24" s="38">
        <v>0.7857142857142857</v>
      </c>
      <c r="AZ24" s="38" t="s">
        <v>181</v>
      </c>
      <c r="BA24" s="38" t="s">
        <v>181</v>
      </c>
      <c r="BB24" s="38" t="s">
        <v>181</v>
      </c>
      <c r="BC24" s="38" t="s">
        <v>181</v>
      </c>
      <c r="BD24" s="38" t="s">
        <v>181</v>
      </c>
      <c r="BE24" s="38" t="s">
        <v>181</v>
      </c>
      <c r="BF24" s="38" t="s">
        <v>181</v>
      </c>
      <c r="BG24" s="38" t="s">
        <v>181</v>
      </c>
      <c r="BH24" s="38" t="s">
        <v>181</v>
      </c>
      <c r="BI24" s="38" t="s">
        <v>181</v>
      </c>
      <c r="BJ24" s="38" t="s">
        <v>181</v>
      </c>
      <c r="BK24" s="38" t="s">
        <v>181</v>
      </c>
      <c r="BL24" s="38" t="s">
        <v>181</v>
      </c>
      <c r="BM24" s="38" t="s">
        <v>181</v>
      </c>
      <c r="BN24" s="38" t="s">
        <v>181</v>
      </c>
      <c r="BO24" s="38" t="s">
        <v>181</v>
      </c>
      <c r="BP24" s="38">
        <v>0</v>
      </c>
      <c r="BQ24" s="38" t="s">
        <v>182</v>
      </c>
      <c r="BR24" s="38" t="s">
        <v>181</v>
      </c>
      <c r="BS24" s="38">
        <v>0</v>
      </c>
      <c r="BT24" s="38" t="s">
        <v>181</v>
      </c>
      <c r="BU24" s="38">
        <v>2</v>
      </c>
      <c r="BV24" s="38" t="s">
        <v>181</v>
      </c>
      <c r="BW24" s="38" t="s">
        <v>181</v>
      </c>
      <c r="BX24" s="38">
        <v>0.50694444444444442</v>
      </c>
      <c r="BY24" s="38">
        <v>0</v>
      </c>
      <c r="BZ24" s="38" t="s">
        <v>182</v>
      </c>
      <c r="CA24" s="38">
        <v>0</v>
      </c>
      <c r="CB24" s="38" t="s">
        <v>181</v>
      </c>
      <c r="CC24" s="38" t="s">
        <v>181</v>
      </c>
      <c r="CD24" s="38">
        <v>0</v>
      </c>
      <c r="CE24" s="38">
        <v>3.9910714285714284</v>
      </c>
      <c r="CF24" s="38">
        <v>0.50694444444444442</v>
      </c>
      <c r="CG24" s="50">
        <v>4.4980158730158726</v>
      </c>
    </row>
    <row r="25" spans="1:85" s="2" customFormat="1" ht="55.2" x14ac:dyDescent="0.3">
      <c r="A25" s="12" t="str">
        <f>VLOOKUP($C25,[1]Results_Esp_vSep1!$A$2:$G$214,4,FALSE)</f>
        <v>Autopista </v>
      </c>
      <c r="B25" s="12" t="str">
        <f>VLOOKUP($C25,[1]Results_Esp_vSep1!$A$2:$G$214,5,FALSE)</f>
        <v>Servicios de autopista / ITS </v>
      </c>
      <c r="C25" s="13" t="s">
        <v>482</v>
      </c>
      <c r="D25" s="12"/>
      <c r="E25" s="12" t="s">
        <v>483</v>
      </c>
      <c r="F25" s="12">
        <v>201</v>
      </c>
      <c r="G25" s="12" t="s">
        <v>484</v>
      </c>
      <c r="H25" s="12" t="str">
        <f>VLOOKUP($C25,[1]Results_Esp_vSep1!$A$2:$G$214,7,FALSE)</f>
        <v>South Gate/Bell Gardens/Downey </v>
      </c>
      <c r="I25" s="17" t="s">
        <v>181</v>
      </c>
      <c r="J25" s="17" t="s">
        <v>181</v>
      </c>
      <c r="K25" s="17" t="s">
        <v>181</v>
      </c>
      <c r="L25" s="38" t="s">
        <v>181</v>
      </c>
      <c r="M25" s="38" t="s">
        <v>181</v>
      </c>
      <c r="N25" s="38" t="s">
        <v>181</v>
      </c>
      <c r="O25" s="38" t="s">
        <v>181</v>
      </c>
      <c r="P25" s="38" t="s">
        <v>182</v>
      </c>
      <c r="Q25" s="38" t="s">
        <v>182</v>
      </c>
      <c r="R25" s="38" t="s">
        <v>181</v>
      </c>
      <c r="S25" s="38" t="s">
        <v>181</v>
      </c>
      <c r="T25" s="38" t="s">
        <v>181</v>
      </c>
      <c r="U25" s="38" t="s">
        <v>181</v>
      </c>
      <c r="V25" s="38" t="s">
        <v>181</v>
      </c>
      <c r="W25" s="38" t="s">
        <v>181</v>
      </c>
      <c r="X25" s="38" t="s">
        <v>181</v>
      </c>
      <c r="Y25" s="38" t="s">
        <v>181</v>
      </c>
      <c r="Z25" s="38" t="s">
        <v>181</v>
      </c>
      <c r="AA25" s="38" t="s">
        <v>182</v>
      </c>
      <c r="AB25" s="38" t="s">
        <v>182</v>
      </c>
      <c r="AC25" s="38" t="s">
        <v>181</v>
      </c>
      <c r="AD25" s="38" t="s">
        <v>182</v>
      </c>
      <c r="AE25" s="38" t="s">
        <v>181</v>
      </c>
      <c r="AF25" s="38" t="s">
        <v>182</v>
      </c>
      <c r="AG25" s="38">
        <v>2</v>
      </c>
      <c r="AH25" s="38">
        <v>1.5714285714285714</v>
      </c>
      <c r="AI25" s="38" t="s">
        <v>181</v>
      </c>
      <c r="AJ25" s="38" t="s">
        <v>181</v>
      </c>
      <c r="AK25" s="38" t="s">
        <v>181</v>
      </c>
      <c r="AL25" s="38" t="s">
        <v>181</v>
      </c>
      <c r="AM25" s="38" t="s">
        <v>181</v>
      </c>
      <c r="AN25" s="38" t="s">
        <v>181</v>
      </c>
      <c r="AO25" s="38" t="s">
        <v>181</v>
      </c>
      <c r="AP25" s="38" t="s">
        <v>181</v>
      </c>
      <c r="AQ25" s="38" t="s">
        <v>181</v>
      </c>
      <c r="AR25" s="38" t="s">
        <v>181</v>
      </c>
      <c r="AS25" s="38" t="s">
        <v>181</v>
      </c>
      <c r="AT25" s="38" t="s">
        <v>181</v>
      </c>
      <c r="AU25" s="38" t="s">
        <v>181</v>
      </c>
      <c r="AV25" s="38">
        <v>1</v>
      </c>
      <c r="AW25" s="38" t="s">
        <v>181</v>
      </c>
      <c r="AX25" s="38" t="s">
        <v>181</v>
      </c>
      <c r="AY25" s="38">
        <v>0.7857142857142857</v>
      </c>
      <c r="AZ25" s="38" t="s">
        <v>181</v>
      </c>
      <c r="BA25" s="38" t="s">
        <v>181</v>
      </c>
      <c r="BB25" s="38" t="s">
        <v>181</v>
      </c>
      <c r="BC25" s="38" t="s">
        <v>181</v>
      </c>
      <c r="BD25" s="38" t="s">
        <v>181</v>
      </c>
      <c r="BE25" s="38" t="s">
        <v>181</v>
      </c>
      <c r="BF25" s="38" t="s">
        <v>181</v>
      </c>
      <c r="BG25" s="38" t="s">
        <v>181</v>
      </c>
      <c r="BH25" s="38" t="s">
        <v>181</v>
      </c>
      <c r="BI25" s="38" t="s">
        <v>181</v>
      </c>
      <c r="BJ25" s="38" t="s">
        <v>181</v>
      </c>
      <c r="BK25" s="38" t="s">
        <v>181</v>
      </c>
      <c r="BL25" s="38" t="s">
        <v>181</v>
      </c>
      <c r="BM25" s="38" t="s">
        <v>181</v>
      </c>
      <c r="BN25" s="38" t="s">
        <v>181</v>
      </c>
      <c r="BO25" s="38" t="s">
        <v>181</v>
      </c>
      <c r="BP25" s="38">
        <v>0</v>
      </c>
      <c r="BQ25" s="38" t="s">
        <v>182</v>
      </c>
      <c r="BR25" s="38" t="s">
        <v>181</v>
      </c>
      <c r="BS25" s="38">
        <v>0</v>
      </c>
      <c r="BT25" s="38" t="s">
        <v>181</v>
      </c>
      <c r="BU25" s="38">
        <v>2</v>
      </c>
      <c r="BV25" s="38" t="s">
        <v>181</v>
      </c>
      <c r="BW25" s="38" t="s">
        <v>181</v>
      </c>
      <c r="BX25" s="38">
        <v>0.50694444444444442</v>
      </c>
      <c r="BY25" s="38">
        <v>0</v>
      </c>
      <c r="BZ25" s="38" t="s">
        <v>182</v>
      </c>
      <c r="CA25" s="38">
        <v>0</v>
      </c>
      <c r="CB25" s="38" t="s">
        <v>181</v>
      </c>
      <c r="CC25" s="38" t="s">
        <v>181</v>
      </c>
      <c r="CD25" s="38">
        <v>0</v>
      </c>
      <c r="CE25" s="38">
        <v>2.3571428571428572</v>
      </c>
      <c r="CF25" s="38">
        <v>0.50694444444444442</v>
      </c>
      <c r="CG25" s="50">
        <v>2.8640873015873014</v>
      </c>
    </row>
    <row r="26" spans="1:85" s="2" customFormat="1" ht="41.4" x14ac:dyDescent="0.3">
      <c r="A26" s="12" t="str">
        <f>VLOOKUP($C26,[1]Results_Esp_vSep1!$A$2:$G$214,4,FALSE)</f>
        <v>Autopista </v>
      </c>
      <c r="B26" s="12" t="str">
        <f>VLOOKUP($C26,[1]Results_Esp_vSep1!$A$2:$G$214,5,FALSE)</f>
        <v>Servicios de autopista / ITS </v>
      </c>
      <c r="C26" s="13" t="s">
        <v>485</v>
      </c>
      <c r="D26" s="12"/>
      <c r="E26" s="12" t="s">
        <v>486</v>
      </c>
      <c r="F26" s="12">
        <v>202</v>
      </c>
      <c r="G26" s="12" t="s">
        <v>228</v>
      </c>
      <c r="H26" s="12" t="str">
        <f>VLOOKUP($C26,[1]Results_Esp_vSep1!$A$2:$G$214,7,FALSE)</f>
        <v>Múltiples jurisdicciones </v>
      </c>
      <c r="I26" s="17" t="s">
        <v>181</v>
      </c>
      <c r="J26" s="17" t="s">
        <v>181</v>
      </c>
      <c r="K26" s="17" t="s">
        <v>181</v>
      </c>
      <c r="L26" s="38" t="s">
        <v>181</v>
      </c>
      <c r="M26" s="38" t="s">
        <v>181</v>
      </c>
      <c r="N26" s="38" t="s">
        <v>181</v>
      </c>
      <c r="O26" s="38" t="s">
        <v>181</v>
      </c>
      <c r="P26" s="38">
        <v>1</v>
      </c>
      <c r="Q26" s="38" t="s">
        <v>182</v>
      </c>
      <c r="R26" s="38">
        <v>0.8</v>
      </c>
      <c r="S26" s="38" t="s">
        <v>181</v>
      </c>
      <c r="T26" s="38" t="s">
        <v>181</v>
      </c>
      <c r="U26" s="38" t="s">
        <v>181</v>
      </c>
      <c r="V26" s="38" t="s">
        <v>181</v>
      </c>
      <c r="W26" s="38" t="s">
        <v>181</v>
      </c>
      <c r="X26" s="38" t="s">
        <v>181</v>
      </c>
      <c r="Y26" s="38" t="s">
        <v>181</v>
      </c>
      <c r="Z26" s="38" t="s">
        <v>181</v>
      </c>
      <c r="AA26" s="38" t="s">
        <v>182</v>
      </c>
      <c r="AB26" s="38" t="s">
        <v>182</v>
      </c>
      <c r="AC26" s="38" t="s">
        <v>181</v>
      </c>
      <c r="AD26" s="38">
        <v>2</v>
      </c>
      <c r="AE26" s="38" t="s">
        <v>181</v>
      </c>
      <c r="AF26" s="38" t="s">
        <v>182</v>
      </c>
      <c r="AG26" s="38">
        <v>3</v>
      </c>
      <c r="AH26" s="38">
        <v>2.0535714285714284</v>
      </c>
      <c r="AI26" s="38" t="s">
        <v>181</v>
      </c>
      <c r="AJ26" s="38" t="s">
        <v>181</v>
      </c>
      <c r="AK26" s="38">
        <v>1</v>
      </c>
      <c r="AL26" s="38" t="s">
        <v>181</v>
      </c>
      <c r="AM26" s="38" t="s">
        <v>181</v>
      </c>
      <c r="AN26" s="38" t="s">
        <v>181</v>
      </c>
      <c r="AO26" s="38">
        <v>1</v>
      </c>
      <c r="AP26" s="38" t="s">
        <v>181</v>
      </c>
      <c r="AQ26" s="38">
        <v>0.8125</v>
      </c>
      <c r="AR26" s="38" t="s">
        <v>181</v>
      </c>
      <c r="AS26" s="38" t="s">
        <v>181</v>
      </c>
      <c r="AT26" s="38" t="s">
        <v>181</v>
      </c>
      <c r="AU26" s="38" t="s">
        <v>181</v>
      </c>
      <c r="AV26" s="38">
        <v>1</v>
      </c>
      <c r="AW26" s="38" t="s">
        <v>181</v>
      </c>
      <c r="AX26" s="38" t="s">
        <v>181</v>
      </c>
      <c r="AY26" s="38">
        <v>0.7857142857142857</v>
      </c>
      <c r="AZ26" s="38" t="s">
        <v>181</v>
      </c>
      <c r="BA26" s="38" t="s">
        <v>181</v>
      </c>
      <c r="BB26" s="38" t="s">
        <v>181</v>
      </c>
      <c r="BC26" s="38" t="s">
        <v>181</v>
      </c>
      <c r="BD26" s="38" t="s">
        <v>181</v>
      </c>
      <c r="BE26" s="38" t="s">
        <v>181</v>
      </c>
      <c r="BF26" s="38" t="s">
        <v>181</v>
      </c>
      <c r="BG26" s="38" t="s">
        <v>181</v>
      </c>
      <c r="BH26" s="38" t="s">
        <v>181</v>
      </c>
      <c r="BI26" s="38" t="s">
        <v>181</v>
      </c>
      <c r="BJ26" s="38">
        <v>1</v>
      </c>
      <c r="BK26" s="38" t="s">
        <v>181</v>
      </c>
      <c r="BL26" s="38" t="s">
        <v>181</v>
      </c>
      <c r="BM26" s="38" t="s">
        <v>181</v>
      </c>
      <c r="BN26" s="38" t="s">
        <v>181</v>
      </c>
      <c r="BO26" s="38" t="s">
        <v>181</v>
      </c>
      <c r="BP26" s="38">
        <v>0</v>
      </c>
      <c r="BQ26" s="38" t="s">
        <v>182</v>
      </c>
      <c r="BR26" s="38" t="s">
        <v>181</v>
      </c>
      <c r="BS26" s="38">
        <v>0</v>
      </c>
      <c r="BT26" s="38" t="s">
        <v>181</v>
      </c>
      <c r="BU26" s="38">
        <v>2</v>
      </c>
      <c r="BV26" s="38" t="s">
        <v>181</v>
      </c>
      <c r="BW26" s="38" t="s">
        <v>181</v>
      </c>
      <c r="BX26" s="38">
        <v>0.578125</v>
      </c>
      <c r="BY26" s="38">
        <v>0</v>
      </c>
      <c r="BZ26" s="38" t="s">
        <v>182</v>
      </c>
      <c r="CA26" s="38" t="s">
        <v>181</v>
      </c>
      <c r="CB26" s="38" t="s">
        <v>181</v>
      </c>
      <c r="CC26" s="38" t="s">
        <v>181</v>
      </c>
      <c r="CD26" s="38">
        <v>0</v>
      </c>
      <c r="CE26" s="38">
        <v>4.4517857142857142</v>
      </c>
      <c r="CF26" s="38">
        <v>0.578125</v>
      </c>
      <c r="CG26" s="50">
        <v>5.0299107142857142</v>
      </c>
    </row>
    <row r="27" spans="1:85" s="2" customFormat="1" ht="55.2" x14ac:dyDescent="0.3">
      <c r="A27" s="12" t="str">
        <f>VLOOKUP($C27,[1]Results_Esp_vSep1!$A$2:$G$214,4,FALSE)</f>
        <v>Autopista </v>
      </c>
      <c r="B27" s="12" t="str">
        <f>VLOOKUP($C27,[1]Results_Esp_vSep1!$A$2:$G$214,5,FALSE)</f>
        <v>Servicios de autopista / ITS </v>
      </c>
      <c r="C27" s="13" t="s">
        <v>487</v>
      </c>
      <c r="D27" s="12"/>
      <c r="E27" s="12" t="s">
        <v>488</v>
      </c>
      <c r="F27" s="12">
        <v>203</v>
      </c>
      <c r="G27" s="12" t="s">
        <v>228</v>
      </c>
      <c r="H27" s="12" t="str">
        <f>VLOOKUP($C27,[1]Results_Esp_vSep1!$A$2:$G$214,7,FALSE)</f>
        <v>Wilmington </v>
      </c>
      <c r="I27" s="17" t="s">
        <v>181</v>
      </c>
      <c r="J27" s="17" t="s">
        <v>181</v>
      </c>
      <c r="K27" s="17" t="s">
        <v>181</v>
      </c>
      <c r="L27" s="38" t="s">
        <v>181</v>
      </c>
      <c r="M27" s="38" t="s">
        <v>181</v>
      </c>
      <c r="N27" s="38" t="s">
        <v>181</v>
      </c>
      <c r="O27" s="38" t="s">
        <v>181</v>
      </c>
      <c r="P27" s="38">
        <v>1</v>
      </c>
      <c r="Q27" s="38" t="s">
        <v>182</v>
      </c>
      <c r="R27" s="38">
        <v>0.8</v>
      </c>
      <c r="S27" s="38" t="s">
        <v>181</v>
      </c>
      <c r="T27" s="38" t="s">
        <v>181</v>
      </c>
      <c r="U27" s="38">
        <v>2</v>
      </c>
      <c r="V27" s="38" t="s">
        <v>181</v>
      </c>
      <c r="W27" s="38">
        <v>3</v>
      </c>
      <c r="X27" s="38" t="s">
        <v>181</v>
      </c>
      <c r="Y27" s="38">
        <v>1</v>
      </c>
      <c r="Z27" s="38">
        <v>1.7142857142857142</v>
      </c>
      <c r="AA27" s="38" t="s">
        <v>182</v>
      </c>
      <c r="AB27" s="38" t="s">
        <v>182</v>
      </c>
      <c r="AC27" s="38" t="s">
        <v>181</v>
      </c>
      <c r="AD27" s="38" t="s">
        <v>182</v>
      </c>
      <c r="AE27" s="38" t="s">
        <v>181</v>
      </c>
      <c r="AF27" s="38" t="s">
        <v>182</v>
      </c>
      <c r="AG27" s="38" t="s">
        <v>181</v>
      </c>
      <c r="AH27" s="38" t="s">
        <v>181</v>
      </c>
      <c r="AI27" s="38">
        <v>0</v>
      </c>
      <c r="AJ27" s="38" t="s">
        <v>181</v>
      </c>
      <c r="AK27" s="38" t="s">
        <v>181</v>
      </c>
      <c r="AL27" s="38" t="s">
        <v>181</v>
      </c>
      <c r="AM27" s="38" t="s">
        <v>181</v>
      </c>
      <c r="AN27" s="38" t="s">
        <v>181</v>
      </c>
      <c r="AO27" s="38" t="s">
        <v>181</v>
      </c>
      <c r="AP27" s="38">
        <v>0</v>
      </c>
      <c r="AQ27" s="38">
        <v>0</v>
      </c>
      <c r="AR27" s="38">
        <v>1</v>
      </c>
      <c r="AS27" s="38" t="s">
        <v>181</v>
      </c>
      <c r="AT27" s="38">
        <v>1</v>
      </c>
      <c r="AU27" s="38" t="s">
        <v>181</v>
      </c>
      <c r="AV27" s="38">
        <v>1</v>
      </c>
      <c r="AW27" s="38" t="s">
        <v>181</v>
      </c>
      <c r="AX27" s="38" t="s">
        <v>181</v>
      </c>
      <c r="AY27" s="38">
        <v>0.8571428571428571</v>
      </c>
      <c r="AZ27" s="38" t="s">
        <v>181</v>
      </c>
      <c r="BA27" s="38" t="s">
        <v>181</v>
      </c>
      <c r="BB27" s="38" t="s">
        <v>181</v>
      </c>
      <c r="BC27" s="38" t="s">
        <v>181</v>
      </c>
      <c r="BD27" s="38" t="s">
        <v>181</v>
      </c>
      <c r="BE27" s="38" t="s">
        <v>181</v>
      </c>
      <c r="BF27" s="38">
        <v>1</v>
      </c>
      <c r="BG27" s="38" t="s">
        <v>181</v>
      </c>
      <c r="BH27" s="38">
        <v>2</v>
      </c>
      <c r="BI27" s="38" t="s">
        <v>181</v>
      </c>
      <c r="BJ27" s="38" t="s">
        <v>181</v>
      </c>
      <c r="BK27" s="38">
        <v>0</v>
      </c>
      <c r="BL27" s="38" t="s">
        <v>181</v>
      </c>
      <c r="BM27" s="38" t="s">
        <v>181</v>
      </c>
      <c r="BN27" s="38" t="s">
        <v>181</v>
      </c>
      <c r="BO27" s="38" t="s">
        <v>181</v>
      </c>
      <c r="BP27" s="38">
        <v>0</v>
      </c>
      <c r="BQ27" s="38" t="s">
        <v>182</v>
      </c>
      <c r="BR27" s="38" t="s">
        <v>181</v>
      </c>
      <c r="BS27" s="38" t="s">
        <v>181</v>
      </c>
      <c r="BT27" s="38" t="s">
        <v>181</v>
      </c>
      <c r="BU27" s="38">
        <v>2</v>
      </c>
      <c r="BV27" s="38" t="s">
        <v>181</v>
      </c>
      <c r="BW27" s="38" t="s">
        <v>181</v>
      </c>
      <c r="BX27" s="38">
        <v>0.78125</v>
      </c>
      <c r="BY27" s="38">
        <v>0</v>
      </c>
      <c r="BZ27" s="38" t="s">
        <v>182</v>
      </c>
      <c r="CA27" s="38" t="s">
        <v>181</v>
      </c>
      <c r="CB27" s="38" t="s">
        <v>181</v>
      </c>
      <c r="CC27" s="38" t="s">
        <v>181</v>
      </c>
      <c r="CD27" s="38">
        <v>0</v>
      </c>
      <c r="CE27" s="38">
        <v>3.3714285714285714</v>
      </c>
      <c r="CF27" s="38">
        <v>0.78125</v>
      </c>
      <c r="CG27" s="50">
        <v>4.1526785714285719</v>
      </c>
    </row>
    <row r="28" spans="1:85" s="2" customFormat="1" ht="55.2" x14ac:dyDescent="0.3">
      <c r="A28" s="12" t="str">
        <f>VLOOKUP($C28,[1]Results_Esp_vSep1!$A$2:$G$214,4,FALSE)</f>
        <v>Autopista </v>
      </c>
      <c r="B28" s="12" t="str">
        <f>VLOOKUP($C28,[1]Results_Esp_vSep1!$A$2:$G$214,5,FALSE)</f>
        <v>Servicios de autopista / ITS </v>
      </c>
      <c r="C28" s="13" t="s">
        <v>489</v>
      </c>
      <c r="D28" s="12"/>
      <c r="E28" s="12" t="s">
        <v>490</v>
      </c>
      <c r="F28" s="12">
        <v>204</v>
      </c>
      <c r="G28" s="12" t="s">
        <v>491</v>
      </c>
      <c r="H28" s="12" t="str">
        <f>VLOOKUP($C28,[1]Results_Esp_vSep1!$A$2:$G$214,7,FALSE)</f>
        <v>East Los Angeles </v>
      </c>
      <c r="I28" s="17" t="s">
        <v>181</v>
      </c>
      <c r="J28" s="17" t="s">
        <v>181</v>
      </c>
      <c r="K28" s="17" t="s">
        <v>181</v>
      </c>
      <c r="L28" s="38" t="s">
        <v>181</v>
      </c>
      <c r="M28" s="38" t="s">
        <v>181</v>
      </c>
      <c r="N28" s="38" t="s">
        <v>181</v>
      </c>
      <c r="O28" s="38" t="s">
        <v>181</v>
      </c>
      <c r="P28" s="38" t="s">
        <v>182</v>
      </c>
      <c r="Q28" s="38" t="s">
        <v>182</v>
      </c>
      <c r="R28" s="38" t="s">
        <v>181</v>
      </c>
      <c r="S28" s="38" t="s">
        <v>181</v>
      </c>
      <c r="T28" s="38" t="s">
        <v>181</v>
      </c>
      <c r="U28" s="38" t="s">
        <v>181</v>
      </c>
      <c r="V28" s="38" t="s">
        <v>181</v>
      </c>
      <c r="W28" s="38">
        <v>1</v>
      </c>
      <c r="X28" s="38" t="s">
        <v>181</v>
      </c>
      <c r="Y28" s="38" t="s">
        <v>181</v>
      </c>
      <c r="Z28" s="38">
        <v>0.7857142857142857</v>
      </c>
      <c r="AA28" s="38" t="s">
        <v>182</v>
      </c>
      <c r="AB28" s="38" t="s">
        <v>182</v>
      </c>
      <c r="AC28" s="38" t="s">
        <v>181</v>
      </c>
      <c r="AD28" s="38" t="s">
        <v>182</v>
      </c>
      <c r="AE28" s="38" t="s">
        <v>181</v>
      </c>
      <c r="AF28" s="38" t="s">
        <v>182</v>
      </c>
      <c r="AG28" s="38" t="s">
        <v>181</v>
      </c>
      <c r="AH28" s="38" t="s">
        <v>181</v>
      </c>
      <c r="AI28" s="38" t="s">
        <v>181</v>
      </c>
      <c r="AJ28" s="38" t="s">
        <v>181</v>
      </c>
      <c r="AK28" s="38">
        <v>0</v>
      </c>
      <c r="AL28" s="38" t="s">
        <v>181</v>
      </c>
      <c r="AM28" s="38">
        <v>1</v>
      </c>
      <c r="AN28" s="38" t="s">
        <v>181</v>
      </c>
      <c r="AO28" s="38" t="s">
        <v>181</v>
      </c>
      <c r="AP28" s="38" t="s">
        <v>181</v>
      </c>
      <c r="AQ28" s="38">
        <v>0.390625</v>
      </c>
      <c r="AR28" s="38" t="s">
        <v>181</v>
      </c>
      <c r="AS28" s="38" t="s">
        <v>181</v>
      </c>
      <c r="AT28" s="38" t="s">
        <v>181</v>
      </c>
      <c r="AU28" s="38">
        <v>1</v>
      </c>
      <c r="AV28" s="38">
        <v>2</v>
      </c>
      <c r="AW28" s="38" t="s">
        <v>181</v>
      </c>
      <c r="AX28" s="38" t="s">
        <v>181</v>
      </c>
      <c r="AY28" s="38">
        <v>1.2321428571428572</v>
      </c>
      <c r="AZ28" s="38" t="s">
        <v>181</v>
      </c>
      <c r="BA28" s="38" t="s">
        <v>181</v>
      </c>
      <c r="BB28" s="38" t="s">
        <v>181</v>
      </c>
      <c r="BC28" s="38" t="s">
        <v>181</v>
      </c>
      <c r="BD28" s="38" t="s">
        <v>181</v>
      </c>
      <c r="BE28" s="38" t="s">
        <v>181</v>
      </c>
      <c r="BF28" s="38" t="s">
        <v>181</v>
      </c>
      <c r="BG28" s="38" t="s">
        <v>181</v>
      </c>
      <c r="BH28" s="38">
        <v>2</v>
      </c>
      <c r="BI28" s="38" t="s">
        <v>181</v>
      </c>
      <c r="BJ28" s="38" t="s">
        <v>181</v>
      </c>
      <c r="BK28" s="38" t="s">
        <v>181</v>
      </c>
      <c r="BL28" s="38" t="s">
        <v>181</v>
      </c>
      <c r="BM28" s="38" t="s">
        <v>181</v>
      </c>
      <c r="BN28" s="38" t="s">
        <v>181</v>
      </c>
      <c r="BO28" s="38" t="s">
        <v>181</v>
      </c>
      <c r="BP28" s="38">
        <v>0</v>
      </c>
      <c r="BQ28" s="38" t="s">
        <v>182</v>
      </c>
      <c r="BR28" s="38" t="s">
        <v>181</v>
      </c>
      <c r="BS28" s="38">
        <v>0</v>
      </c>
      <c r="BT28" s="38" t="s">
        <v>181</v>
      </c>
      <c r="BU28" s="38">
        <v>2</v>
      </c>
      <c r="BV28" s="38" t="s">
        <v>181</v>
      </c>
      <c r="BW28" s="38" t="s">
        <v>181</v>
      </c>
      <c r="BX28" s="38">
        <v>0.77083333333333337</v>
      </c>
      <c r="BY28" s="38">
        <v>1</v>
      </c>
      <c r="BZ28" s="38" t="s">
        <v>182</v>
      </c>
      <c r="CA28" s="38">
        <v>0</v>
      </c>
      <c r="CB28" s="38">
        <v>1</v>
      </c>
      <c r="CC28" s="38" t="s">
        <v>181</v>
      </c>
      <c r="CD28" s="38">
        <v>0.56666666666666665</v>
      </c>
      <c r="CE28" s="38">
        <v>2.4084821428571428</v>
      </c>
      <c r="CF28" s="38">
        <v>1.3374999999999999</v>
      </c>
      <c r="CG28" s="50">
        <v>3.7459821428571427</v>
      </c>
    </row>
    <row r="29" spans="1:85" s="2" customFormat="1" ht="69" x14ac:dyDescent="0.3">
      <c r="A29" s="12" t="str">
        <f>VLOOKUP($C29,[1]Results_Esp_vSep1!$A$2:$G$214,4,FALSE)</f>
        <v>Autopista </v>
      </c>
      <c r="B29" s="12" t="str">
        <f>VLOOKUP($C29,[1]Results_Esp_vSep1!$A$2:$G$214,5,FALSE)</f>
        <v>Servicios de autopista / ITS </v>
      </c>
      <c r="C29" s="13" t="s">
        <v>492</v>
      </c>
      <c r="D29" s="12" t="s">
        <v>493</v>
      </c>
      <c r="E29" s="12" t="s">
        <v>494</v>
      </c>
      <c r="F29" s="12">
        <v>205</v>
      </c>
      <c r="G29" s="12" t="s">
        <v>495</v>
      </c>
      <c r="H29" s="12" t="str">
        <f>VLOOKUP($C29,[1]Results_Esp_vSep1!$A$2:$G$214,7,FALSE)</f>
        <v>Múltiples jurisdicciones </v>
      </c>
      <c r="I29" s="17" t="s">
        <v>181</v>
      </c>
      <c r="J29" s="17" t="s">
        <v>181</v>
      </c>
      <c r="K29" s="17" t="s">
        <v>181</v>
      </c>
      <c r="L29" s="38" t="s">
        <v>181</v>
      </c>
      <c r="M29" s="38" t="s">
        <v>181</v>
      </c>
      <c r="N29" s="38" t="s">
        <v>181</v>
      </c>
      <c r="O29" s="38" t="s">
        <v>181</v>
      </c>
      <c r="P29" s="38">
        <v>3</v>
      </c>
      <c r="Q29" s="38" t="s">
        <v>182</v>
      </c>
      <c r="R29" s="38">
        <v>2.4</v>
      </c>
      <c r="S29" s="38" t="s">
        <v>181</v>
      </c>
      <c r="T29" s="38" t="s">
        <v>181</v>
      </c>
      <c r="U29" s="38" t="s">
        <v>181</v>
      </c>
      <c r="V29" s="38" t="s">
        <v>181</v>
      </c>
      <c r="W29" s="38" t="s">
        <v>181</v>
      </c>
      <c r="X29" s="38" t="s">
        <v>181</v>
      </c>
      <c r="Y29" s="38" t="s">
        <v>182</v>
      </c>
      <c r="Z29" s="38" t="s">
        <v>181</v>
      </c>
      <c r="AA29" s="38" t="s">
        <v>182</v>
      </c>
      <c r="AB29" s="38" t="s">
        <v>182</v>
      </c>
      <c r="AC29" s="38" t="s">
        <v>181</v>
      </c>
      <c r="AD29" s="38" t="s">
        <v>182</v>
      </c>
      <c r="AE29" s="38" t="s">
        <v>181</v>
      </c>
      <c r="AF29" s="38" t="s">
        <v>182</v>
      </c>
      <c r="AG29" s="38" t="s">
        <v>181</v>
      </c>
      <c r="AH29" s="38" t="s">
        <v>181</v>
      </c>
      <c r="AI29" s="38" t="s">
        <v>181</v>
      </c>
      <c r="AJ29" s="38" t="s">
        <v>181</v>
      </c>
      <c r="AK29" s="38">
        <v>0</v>
      </c>
      <c r="AL29" s="38" t="s">
        <v>181</v>
      </c>
      <c r="AM29" s="38" t="s">
        <v>181</v>
      </c>
      <c r="AN29" s="38" t="s">
        <v>181</v>
      </c>
      <c r="AO29" s="38">
        <v>3</v>
      </c>
      <c r="AP29" s="38" t="s">
        <v>181</v>
      </c>
      <c r="AQ29" s="38">
        <v>1.171875</v>
      </c>
      <c r="AR29" s="38" t="s">
        <v>181</v>
      </c>
      <c r="AS29" s="38" t="s">
        <v>181</v>
      </c>
      <c r="AT29" s="38" t="s">
        <v>181</v>
      </c>
      <c r="AU29" s="38">
        <v>2</v>
      </c>
      <c r="AV29" s="38">
        <v>3</v>
      </c>
      <c r="AW29" s="38" t="s">
        <v>181</v>
      </c>
      <c r="AX29" s="38" t="s">
        <v>181</v>
      </c>
      <c r="AY29" s="38">
        <v>2.0535714285714284</v>
      </c>
      <c r="AZ29" s="38" t="s">
        <v>181</v>
      </c>
      <c r="BA29" s="38" t="s">
        <v>181</v>
      </c>
      <c r="BB29" s="38" t="s">
        <v>181</v>
      </c>
      <c r="BC29" s="38" t="s">
        <v>181</v>
      </c>
      <c r="BD29" s="38" t="s">
        <v>181</v>
      </c>
      <c r="BE29" s="38" t="s">
        <v>181</v>
      </c>
      <c r="BF29" s="38" t="s">
        <v>181</v>
      </c>
      <c r="BG29" s="38" t="s">
        <v>181</v>
      </c>
      <c r="BH29" s="38" t="s">
        <v>181</v>
      </c>
      <c r="BI29" s="38" t="s">
        <v>181</v>
      </c>
      <c r="BJ29" s="38">
        <v>3</v>
      </c>
      <c r="BK29" s="38" t="s">
        <v>181</v>
      </c>
      <c r="BL29" s="38" t="s">
        <v>181</v>
      </c>
      <c r="BM29" s="38" t="s">
        <v>181</v>
      </c>
      <c r="BN29" s="38" t="s">
        <v>181</v>
      </c>
      <c r="BO29" s="38" t="s">
        <v>181</v>
      </c>
      <c r="BP29" s="38">
        <v>0</v>
      </c>
      <c r="BQ29" s="38" t="s">
        <v>182</v>
      </c>
      <c r="BR29" s="38" t="s">
        <v>181</v>
      </c>
      <c r="BS29" s="38">
        <v>0</v>
      </c>
      <c r="BT29" s="38" t="s">
        <v>181</v>
      </c>
      <c r="BU29" s="38">
        <v>2</v>
      </c>
      <c r="BV29" s="38" t="s">
        <v>181</v>
      </c>
      <c r="BW29" s="38" t="s">
        <v>181</v>
      </c>
      <c r="BX29" s="38">
        <v>0.96354166666666663</v>
      </c>
      <c r="BY29" s="38" t="s">
        <v>182</v>
      </c>
      <c r="BZ29" s="38" t="s">
        <v>182</v>
      </c>
      <c r="CA29" s="38">
        <v>0</v>
      </c>
      <c r="CB29" s="38">
        <v>0</v>
      </c>
      <c r="CC29" s="38" t="s">
        <v>181</v>
      </c>
      <c r="CD29" s="38">
        <v>0</v>
      </c>
      <c r="CE29" s="38">
        <v>5.6254464285714283</v>
      </c>
      <c r="CF29" s="38">
        <v>0.96354166666666663</v>
      </c>
      <c r="CG29" s="50">
        <v>6.5889880952380953</v>
      </c>
    </row>
    <row r="30" spans="1:85" s="2" customFormat="1" ht="69" x14ac:dyDescent="0.3">
      <c r="A30" s="12" t="str">
        <f>VLOOKUP($C30,[1]Results_Esp_vSep1!$A$2:$G$214,4,FALSE)</f>
        <v>Autopista </v>
      </c>
      <c r="B30" s="12" t="str">
        <f>VLOOKUP($C30,[1]Results_Esp_vSep1!$A$2:$G$214,5,FALSE)</f>
        <v>Servicios de autopista / ITS </v>
      </c>
      <c r="C30" s="13" t="s">
        <v>496</v>
      </c>
      <c r="D30" s="12" t="s">
        <v>497</v>
      </c>
      <c r="E30" s="12" t="s">
        <v>498</v>
      </c>
      <c r="F30" s="12">
        <v>206</v>
      </c>
      <c r="G30" s="12" t="s">
        <v>228</v>
      </c>
      <c r="H30" s="12" t="str">
        <f>VLOOKUP($C30,[1]Results_Esp_vSep1!$A$2:$G$214,7,FALSE)</f>
        <v>Múltiples jurisdicciones </v>
      </c>
      <c r="I30" s="17" t="s">
        <v>181</v>
      </c>
      <c r="J30" s="17" t="s">
        <v>181</v>
      </c>
      <c r="K30" s="17" t="s">
        <v>181</v>
      </c>
      <c r="L30" s="38" t="s">
        <v>181</v>
      </c>
      <c r="M30" s="38" t="s">
        <v>181</v>
      </c>
      <c r="N30" s="38" t="s">
        <v>181</v>
      </c>
      <c r="O30" s="38" t="s">
        <v>181</v>
      </c>
      <c r="P30" s="38">
        <v>1</v>
      </c>
      <c r="Q30" s="38" t="s">
        <v>182</v>
      </c>
      <c r="R30" s="38">
        <v>0.8</v>
      </c>
      <c r="S30" s="38" t="s">
        <v>181</v>
      </c>
      <c r="T30" s="38" t="s">
        <v>181</v>
      </c>
      <c r="U30" s="38" t="s">
        <v>181</v>
      </c>
      <c r="V30" s="38" t="s">
        <v>181</v>
      </c>
      <c r="W30" s="38" t="s">
        <v>181</v>
      </c>
      <c r="X30" s="38" t="s">
        <v>181</v>
      </c>
      <c r="Y30" s="38" t="s">
        <v>181</v>
      </c>
      <c r="Z30" s="38" t="s">
        <v>181</v>
      </c>
      <c r="AA30" s="38" t="s">
        <v>182</v>
      </c>
      <c r="AB30" s="38" t="s">
        <v>182</v>
      </c>
      <c r="AC30" s="38">
        <v>2</v>
      </c>
      <c r="AD30" s="38">
        <v>2</v>
      </c>
      <c r="AE30" s="38" t="s">
        <v>181</v>
      </c>
      <c r="AF30" s="38" t="s">
        <v>182</v>
      </c>
      <c r="AG30" s="38">
        <v>1</v>
      </c>
      <c r="AH30" s="38">
        <v>1.4285714285714286</v>
      </c>
      <c r="AI30" s="38" t="s">
        <v>181</v>
      </c>
      <c r="AJ30" s="38" t="s">
        <v>181</v>
      </c>
      <c r="AK30" s="38">
        <v>2</v>
      </c>
      <c r="AL30" s="38" t="s">
        <v>181</v>
      </c>
      <c r="AM30" s="38" t="s">
        <v>181</v>
      </c>
      <c r="AN30" s="38" t="s">
        <v>181</v>
      </c>
      <c r="AO30" s="38">
        <v>1</v>
      </c>
      <c r="AP30" s="38" t="s">
        <v>181</v>
      </c>
      <c r="AQ30" s="38">
        <v>1.21875</v>
      </c>
      <c r="AR30" s="38" t="s">
        <v>181</v>
      </c>
      <c r="AS30" s="38" t="s">
        <v>181</v>
      </c>
      <c r="AT30" s="38" t="s">
        <v>181</v>
      </c>
      <c r="AU30" s="38" t="s">
        <v>181</v>
      </c>
      <c r="AV30" s="38">
        <v>2</v>
      </c>
      <c r="AW30" s="38" t="s">
        <v>181</v>
      </c>
      <c r="AX30" s="38" t="s">
        <v>181</v>
      </c>
      <c r="AY30" s="38">
        <v>1.5714285714285714</v>
      </c>
      <c r="AZ30" s="38" t="s">
        <v>181</v>
      </c>
      <c r="BA30" s="38" t="s">
        <v>181</v>
      </c>
      <c r="BB30" s="38" t="s">
        <v>181</v>
      </c>
      <c r="BC30" s="38" t="s">
        <v>181</v>
      </c>
      <c r="BD30" s="38" t="s">
        <v>181</v>
      </c>
      <c r="BE30" s="38" t="s">
        <v>181</v>
      </c>
      <c r="BF30" s="38" t="s">
        <v>181</v>
      </c>
      <c r="BG30" s="38" t="s">
        <v>181</v>
      </c>
      <c r="BH30" s="38" t="s">
        <v>181</v>
      </c>
      <c r="BI30" s="38" t="s">
        <v>181</v>
      </c>
      <c r="BJ30" s="38">
        <v>1</v>
      </c>
      <c r="BK30" s="38" t="s">
        <v>181</v>
      </c>
      <c r="BL30" s="38" t="s">
        <v>181</v>
      </c>
      <c r="BM30" s="38" t="s">
        <v>181</v>
      </c>
      <c r="BN30" s="38" t="s">
        <v>181</v>
      </c>
      <c r="BO30" s="38" t="s">
        <v>181</v>
      </c>
      <c r="BP30" s="38">
        <v>0</v>
      </c>
      <c r="BQ30" s="38" t="s">
        <v>182</v>
      </c>
      <c r="BR30" s="38" t="s">
        <v>181</v>
      </c>
      <c r="BS30" s="38">
        <v>0</v>
      </c>
      <c r="BT30" s="38" t="s">
        <v>181</v>
      </c>
      <c r="BU30" s="38">
        <v>2</v>
      </c>
      <c r="BV30" s="38" t="s">
        <v>181</v>
      </c>
      <c r="BW30" s="38" t="s">
        <v>181</v>
      </c>
      <c r="BX30" s="38">
        <v>0.578125</v>
      </c>
      <c r="BY30" s="38" t="s">
        <v>182</v>
      </c>
      <c r="BZ30" s="38" t="s">
        <v>182</v>
      </c>
      <c r="CA30" s="38" t="s">
        <v>181</v>
      </c>
      <c r="CB30" s="38" t="s">
        <v>181</v>
      </c>
      <c r="CC30" s="38" t="s">
        <v>181</v>
      </c>
      <c r="CD30" s="38" t="s">
        <v>181</v>
      </c>
      <c r="CE30" s="38">
        <v>5.0187499999999998</v>
      </c>
      <c r="CF30" s="38">
        <v>0.578125</v>
      </c>
      <c r="CG30" s="50">
        <v>5.5968749999999998</v>
      </c>
    </row>
    <row r="31" spans="1:85" s="2" customFormat="1" ht="151.80000000000001" x14ac:dyDescent="0.3">
      <c r="A31" s="12" t="str">
        <f>VLOOKUP($C31,[1]Results_Esp_vSep1!$A$2:$G$214,4,FALSE)</f>
        <v>Autopista </v>
      </c>
      <c r="B31" s="12" t="str">
        <f>VLOOKUP($C31,[1]Results_Esp_vSep1!$A$2:$G$214,5,FALSE)</f>
        <v>Servicios de autopista / ITS </v>
      </c>
      <c r="C31" s="13" t="s">
        <v>499</v>
      </c>
      <c r="D31" s="12" t="s">
        <v>500</v>
      </c>
      <c r="E31" s="12" t="s">
        <v>501</v>
      </c>
      <c r="F31" s="12">
        <v>207</v>
      </c>
      <c r="G31" s="12" t="s">
        <v>502</v>
      </c>
      <c r="H31" s="12" t="str">
        <f>VLOOKUP($C31,[1]Results_Esp_vSep1!$A$2:$G$214,7,FALSE)</f>
        <v>Múltiples jurisdicciones </v>
      </c>
      <c r="I31" s="17" t="s">
        <v>181</v>
      </c>
      <c r="J31" s="17" t="s">
        <v>181</v>
      </c>
      <c r="K31" s="17" t="s">
        <v>181</v>
      </c>
      <c r="L31" s="38" t="s">
        <v>181</v>
      </c>
      <c r="M31" s="38" t="s">
        <v>181</v>
      </c>
      <c r="N31" s="38">
        <v>3</v>
      </c>
      <c r="O31" s="38" t="s">
        <v>181</v>
      </c>
      <c r="P31" s="38">
        <v>2</v>
      </c>
      <c r="Q31" s="38" t="s">
        <v>182</v>
      </c>
      <c r="R31" s="38">
        <v>2.125</v>
      </c>
      <c r="S31" s="38" t="s">
        <v>181</v>
      </c>
      <c r="T31" s="38" t="s">
        <v>181</v>
      </c>
      <c r="U31" s="38" t="s">
        <v>181</v>
      </c>
      <c r="V31" s="38" t="s">
        <v>181</v>
      </c>
      <c r="W31" s="38" t="s">
        <v>181</v>
      </c>
      <c r="X31" s="38" t="s">
        <v>181</v>
      </c>
      <c r="Y31" s="38" t="s">
        <v>182</v>
      </c>
      <c r="Z31" s="38" t="s">
        <v>181</v>
      </c>
      <c r="AA31" s="38" t="s">
        <v>182</v>
      </c>
      <c r="AB31" s="38" t="s">
        <v>182</v>
      </c>
      <c r="AC31" s="38" t="s">
        <v>181</v>
      </c>
      <c r="AD31" s="38" t="s">
        <v>182</v>
      </c>
      <c r="AE31" s="38" t="s">
        <v>181</v>
      </c>
      <c r="AF31" s="38" t="s">
        <v>182</v>
      </c>
      <c r="AG31" s="38" t="s">
        <v>181</v>
      </c>
      <c r="AH31" s="38" t="s">
        <v>181</v>
      </c>
      <c r="AI31" s="38" t="s">
        <v>181</v>
      </c>
      <c r="AJ31" s="38" t="s">
        <v>181</v>
      </c>
      <c r="AK31" s="38">
        <v>1</v>
      </c>
      <c r="AL31" s="38" t="s">
        <v>181</v>
      </c>
      <c r="AM31" s="38" t="s">
        <v>181</v>
      </c>
      <c r="AN31" s="38">
        <v>1</v>
      </c>
      <c r="AO31" s="38">
        <v>1</v>
      </c>
      <c r="AP31" s="38" t="s">
        <v>181</v>
      </c>
      <c r="AQ31" s="38">
        <v>0.84375</v>
      </c>
      <c r="AR31" s="38" t="s">
        <v>181</v>
      </c>
      <c r="AS31" s="38" t="s">
        <v>181</v>
      </c>
      <c r="AT31" s="38" t="s">
        <v>181</v>
      </c>
      <c r="AU31" s="38" t="s">
        <v>181</v>
      </c>
      <c r="AV31" s="38">
        <v>3</v>
      </c>
      <c r="AW31" s="38" t="s">
        <v>181</v>
      </c>
      <c r="AX31" s="38" t="s">
        <v>181</v>
      </c>
      <c r="AY31" s="38">
        <v>2.3571428571428572</v>
      </c>
      <c r="AZ31" s="38" t="s">
        <v>181</v>
      </c>
      <c r="BA31" s="38" t="s">
        <v>181</v>
      </c>
      <c r="BB31" s="38" t="s">
        <v>181</v>
      </c>
      <c r="BC31" s="38" t="s">
        <v>181</v>
      </c>
      <c r="BD31" s="38" t="s">
        <v>181</v>
      </c>
      <c r="BE31" s="38" t="s">
        <v>181</v>
      </c>
      <c r="BF31" s="38" t="s">
        <v>181</v>
      </c>
      <c r="BG31" s="38" t="s">
        <v>181</v>
      </c>
      <c r="BH31" s="38" t="s">
        <v>181</v>
      </c>
      <c r="BI31" s="38" t="s">
        <v>181</v>
      </c>
      <c r="BJ31" s="38">
        <v>1</v>
      </c>
      <c r="BK31" s="38" t="s">
        <v>181</v>
      </c>
      <c r="BL31" s="38" t="s">
        <v>181</v>
      </c>
      <c r="BM31" s="38" t="s">
        <v>181</v>
      </c>
      <c r="BN31" s="38">
        <v>3</v>
      </c>
      <c r="BO31" s="38" t="s">
        <v>181</v>
      </c>
      <c r="BP31" s="38">
        <v>0</v>
      </c>
      <c r="BQ31" s="38" t="s">
        <v>182</v>
      </c>
      <c r="BR31" s="38" t="s">
        <v>181</v>
      </c>
      <c r="BS31" s="38">
        <v>0</v>
      </c>
      <c r="BT31" s="38">
        <v>2</v>
      </c>
      <c r="BU31" s="38">
        <v>2</v>
      </c>
      <c r="BV31" s="38" t="s">
        <v>181</v>
      </c>
      <c r="BW31" s="38" t="s">
        <v>181</v>
      </c>
      <c r="BX31" s="38">
        <v>1.0555555555555556</v>
      </c>
      <c r="BY31" s="38" t="s">
        <v>182</v>
      </c>
      <c r="BZ31" s="38" t="s">
        <v>182</v>
      </c>
      <c r="CA31" s="38">
        <v>3</v>
      </c>
      <c r="CB31" s="38">
        <v>1</v>
      </c>
      <c r="CC31" s="38" t="s">
        <v>181</v>
      </c>
      <c r="CD31" s="38">
        <v>1.7</v>
      </c>
      <c r="CE31" s="38">
        <v>5.3258928571428577</v>
      </c>
      <c r="CF31" s="38">
        <v>2.7555555555555555</v>
      </c>
      <c r="CG31" s="50">
        <v>8.0814484126984141</v>
      </c>
    </row>
    <row r="32" spans="1:85" s="2" customFormat="1" ht="69" x14ac:dyDescent="0.3">
      <c r="A32" s="12" t="str">
        <f>VLOOKUP($C32,[1]Results_Esp_vSep1!$A$2:$G$214,4,FALSE)</f>
        <v>Autopista </v>
      </c>
      <c r="B32" s="12" t="str">
        <f>VLOOKUP($C32,[1]Results_Esp_vSep1!$A$2:$G$214,5,FALSE)</f>
        <v>Servicios de autopista / ITS </v>
      </c>
      <c r="C32" s="13" t="s">
        <v>503</v>
      </c>
      <c r="D32" s="12" t="s">
        <v>504</v>
      </c>
      <c r="E32" s="12" t="s">
        <v>505</v>
      </c>
      <c r="F32" s="12">
        <v>208</v>
      </c>
      <c r="G32" s="12" t="s">
        <v>228</v>
      </c>
      <c r="H32" s="12" t="str">
        <f>VLOOKUP($C32,[1]Results_Esp_vSep1!$A$2:$G$214,7,FALSE)</f>
        <v>Área de estudio </v>
      </c>
      <c r="I32" s="17" t="s">
        <v>181</v>
      </c>
      <c r="J32" s="17" t="s">
        <v>181</v>
      </c>
      <c r="K32" s="17" t="s">
        <v>181</v>
      </c>
      <c r="L32" s="38" t="s">
        <v>181</v>
      </c>
      <c r="M32" s="38" t="s">
        <v>181</v>
      </c>
      <c r="N32" s="38" t="s">
        <v>181</v>
      </c>
      <c r="O32" s="38" t="s">
        <v>181</v>
      </c>
      <c r="P32" s="38">
        <v>1</v>
      </c>
      <c r="Q32" s="38" t="s">
        <v>182</v>
      </c>
      <c r="R32" s="38">
        <v>0.8</v>
      </c>
      <c r="S32" s="38" t="s">
        <v>181</v>
      </c>
      <c r="T32" s="38" t="s">
        <v>181</v>
      </c>
      <c r="U32" s="38" t="s">
        <v>181</v>
      </c>
      <c r="V32" s="38" t="s">
        <v>181</v>
      </c>
      <c r="W32" s="38">
        <v>1</v>
      </c>
      <c r="X32" s="38" t="s">
        <v>181</v>
      </c>
      <c r="Y32" s="38" t="s">
        <v>181</v>
      </c>
      <c r="Z32" s="38">
        <v>0.7857142857142857</v>
      </c>
      <c r="AA32" s="38" t="s">
        <v>182</v>
      </c>
      <c r="AB32" s="38" t="s">
        <v>182</v>
      </c>
      <c r="AC32" s="38">
        <v>2</v>
      </c>
      <c r="AD32" s="38" t="s">
        <v>182</v>
      </c>
      <c r="AE32" s="38" t="s">
        <v>181</v>
      </c>
      <c r="AF32" s="38" t="s">
        <v>182</v>
      </c>
      <c r="AG32" s="38">
        <v>3</v>
      </c>
      <c r="AH32" s="38">
        <v>2.0535714285714284</v>
      </c>
      <c r="AI32" s="38" t="s">
        <v>181</v>
      </c>
      <c r="AJ32" s="38" t="s">
        <v>181</v>
      </c>
      <c r="AK32" s="38">
        <v>2</v>
      </c>
      <c r="AL32" s="38">
        <v>0</v>
      </c>
      <c r="AM32" s="38" t="s">
        <v>181</v>
      </c>
      <c r="AN32" s="38" t="s">
        <v>181</v>
      </c>
      <c r="AO32" s="38">
        <v>1</v>
      </c>
      <c r="AP32" s="38" t="s">
        <v>181</v>
      </c>
      <c r="AQ32" s="38">
        <v>0.8125</v>
      </c>
      <c r="AR32" s="38" t="s">
        <v>181</v>
      </c>
      <c r="AS32" s="38" t="s">
        <v>181</v>
      </c>
      <c r="AT32" s="38" t="s">
        <v>181</v>
      </c>
      <c r="AU32" s="38" t="s">
        <v>181</v>
      </c>
      <c r="AV32" s="38">
        <v>3</v>
      </c>
      <c r="AW32" s="38" t="s">
        <v>181</v>
      </c>
      <c r="AX32" s="38" t="s">
        <v>181</v>
      </c>
      <c r="AY32" s="38">
        <v>2.3571428571428572</v>
      </c>
      <c r="AZ32" s="38" t="s">
        <v>181</v>
      </c>
      <c r="BA32" s="38" t="s">
        <v>181</v>
      </c>
      <c r="BB32" s="38" t="s">
        <v>181</v>
      </c>
      <c r="BC32" s="38" t="s">
        <v>181</v>
      </c>
      <c r="BD32" s="38" t="s">
        <v>181</v>
      </c>
      <c r="BE32" s="38" t="s">
        <v>181</v>
      </c>
      <c r="BF32" s="38" t="s">
        <v>181</v>
      </c>
      <c r="BG32" s="38" t="s">
        <v>181</v>
      </c>
      <c r="BH32" s="38">
        <v>1</v>
      </c>
      <c r="BI32" s="38" t="s">
        <v>181</v>
      </c>
      <c r="BJ32" s="38">
        <v>1</v>
      </c>
      <c r="BK32" s="38" t="s">
        <v>181</v>
      </c>
      <c r="BL32" s="38" t="s">
        <v>181</v>
      </c>
      <c r="BM32" s="38" t="s">
        <v>181</v>
      </c>
      <c r="BN32" s="38" t="s">
        <v>181</v>
      </c>
      <c r="BO32" s="38" t="s">
        <v>181</v>
      </c>
      <c r="BP32" s="38">
        <v>0</v>
      </c>
      <c r="BQ32" s="38" t="s">
        <v>182</v>
      </c>
      <c r="BR32" s="38" t="s">
        <v>181</v>
      </c>
      <c r="BS32" s="38">
        <v>0</v>
      </c>
      <c r="BT32" s="38" t="s">
        <v>181</v>
      </c>
      <c r="BU32" s="38">
        <v>2</v>
      </c>
      <c r="BV32" s="38" t="s">
        <v>181</v>
      </c>
      <c r="BW32" s="38" t="s">
        <v>181</v>
      </c>
      <c r="BX32" s="38">
        <v>0.62500000000000011</v>
      </c>
      <c r="BY32" s="38" t="s">
        <v>182</v>
      </c>
      <c r="BZ32" s="38" t="s">
        <v>182</v>
      </c>
      <c r="CA32" s="38">
        <v>3</v>
      </c>
      <c r="CB32" s="38">
        <v>1</v>
      </c>
      <c r="CC32" s="38" t="s">
        <v>181</v>
      </c>
      <c r="CD32" s="38">
        <v>1.7</v>
      </c>
      <c r="CE32" s="38">
        <v>6.8089285714285719</v>
      </c>
      <c r="CF32" s="38">
        <v>2.3250000000000002</v>
      </c>
      <c r="CG32" s="50">
        <v>9.133928571428573</v>
      </c>
    </row>
    <row r="33" spans="1:85" s="2" customFormat="1" ht="69" x14ac:dyDescent="0.3">
      <c r="A33" s="12" t="str">
        <f>VLOOKUP($C33,[1]Results_Esp_vSep1!$A$2:$G$214,4,FALSE)</f>
        <v>Autopista </v>
      </c>
      <c r="B33" s="12" t="str">
        <f>VLOOKUP($C33,[1]Results_Esp_vSep1!$A$2:$G$214,5,FALSE)</f>
        <v>Carriles de emisiones cero en la I-710 </v>
      </c>
      <c r="C33" s="13" t="s">
        <v>506</v>
      </c>
      <c r="D33" s="12" t="s">
        <v>507</v>
      </c>
      <c r="E33" s="12" t="s">
        <v>508</v>
      </c>
      <c r="F33" s="12">
        <v>209</v>
      </c>
      <c r="G33" s="12" t="s">
        <v>228</v>
      </c>
      <c r="H33" s="12" t="str">
        <f>VLOOKUP($C33,[1]Results_Esp_vSep1!$A$2:$G$214,7,FALSE)</f>
        <v>Múltiples jurisdicciones </v>
      </c>
      <c r="I33" s="17">
        <v>1</v>
      </c>
      <c r="J33" s="17">
        <v>1</v>
      </c>
      <c r="K33" s="17" t="s">
        <v>181</v>
      </c>
      <c r="L33" s="38">
        <v>0.91666666666666663</v>
      </c>
      <c r="M33" s="38">
        <v>2</v>
      </c>
      <c r="N33" s="38" t="s">
        <v>181</v>
      </c>
      <c r="O33" s="38" t="s">
        <v>181</v>
      </c>
      <c r="P33" s="38">
        <v>2</v>
      </c>
      <c r="Q33" s="38" t="s">
        <v>182</v>
      </c>
      <c r="R33" s="38">
        <v>1.7</v>
      </c>
      <c r="S33" s="38" t="s">
        <v>181</v>
      </c>
      <c r="T33" s="38" t="s">
        <v>181</v>
      </c>
      <c r="U33" s="38" t="s">
        <v>181</v>
      </c>
      <c r="V33" s="38" t="s">
        <v>181</v>
      </c>
      <c r="W33" s="38" t="s">
        <v>181</v>
      </c>
      <c r="X33" s="38" t="s">
        <v>181</v>
      </c>
      <c r="Y33" s="38" t="s">
        <v>182</v>
      </c>
      <c r="Z33" s="38" t="s">
        <v>181</v>
      </c>
      <c r="AA33" s="38" t="s">
        <v>182</v>
      </c>
      <c r="AB33" s="38" t="s">
        <v>182</v>
      </c>
      <c r="AC33" s="38" t="s">
        <v>182</v>
      </c>
      <c r="AD33" s="38" t="s">
        <v>182</v>
      </c>
      <c r="AE33" s="38" t="s">
        <v>181</v>
      </c>
      <c r="AF33" s="38" t="s">
        <v>182</v>
      </c>
      <c r="AG33" s="38" t="s">
        <v>181</v>
      </c>
      <c r="AH33" s="38" t="s">
        <v>181</v>
      </c>
      <c r="AI33" s="38" t="s">
        <v>181</v>
      </c>
      <c r="AJ33" s="38">
        <v>3</v>
      </c>
      <c r="AK33" s="38" t="s">
        <v>181</v>
      </c>
      <c r="AL33" s="38" t="s">
        <v>181</v>
      </c>
      <c r="AM33" s="38">
        <v>3</v>
      </c>
      <c r="AN33" s="38" t="s">
        <v>181</v>
      </c>
      <c r="AO33" s="38">
        <v>2</v>
      </c>
      <c r="AP33" s="38" t="s">
        <v>181</v>
      </c>
      <c r="AQ33" s="38">
        <v>2.25</v>
      </c>
      <c r="AR33" s="38" t="s">
        <v>181</v>
      </c>
      <c r="AS33" s="38" t="s">
        <v>181</v>
      </c>
      <c r="AT33" s="38">
        <v>3</v>
      </c>
      <c r="AU33" s="38" t="s">
        <v>181</v>
      </c>
      <c r="AV33" s="38" t="s">
        <v>181</v>
      </c>
      <c r="AW33" s="38" t="s">
        <v>181</v>
      </c>
      <c r="AX33" s="38" t="s">
        <v>181</v>
      </c>
      <c r="AY33" s="38">
        <v>2.3571428571428572</v>
      </c>
      <c r="AZ33" s="38">
        <v>1</v>
      </c>
      <c r="BA33" s="38" t="s">
        <v>181</v>
      </c>
      <c r="BB33" s="38">
        <v>2</v>
      </c>
      <c r="BC33" s="38" t="s">
        <v>181</v>
      </c>
      <c r="BD33" s="38" t="s">
        <v>181</v>
      </c>
      <c r="BE33" s="38" t="s">
        <v>181</v>
      </c>
      <c r="BF33" s="38" t="s">
        <v>181</v>
      </c>
      <c r="BG33" s="38" t="s">
        <v>181</v>
      </c>
      <c r="BH33" s="38" t="s">
        <v>181</v>
      </c>
      <c r="BI33" s="38" t="s">
        <v>181</v>
      </c>
      <c r="BJ33" s="38">
        <v>2</v>
      </c>
      <c r="BK33" s="38" t="s">
        <v>181</v>
      </c>
      <c r="BL33" s="38" t="s">
        <v>181</v>
      </c>
      <c r="BM33" s="38" t="s">
        <v>181</v>
      </c>
      <c r="BN33" s="38" t="s">
        <v>181</v>
      </c>
      <c r="BO33" s="38" t="s">
        <v>181</v>
      </c>
      <c r="BP33" s="38" t="s">
        <v>182</v>
      </c>
      <c r="BQ33" s="38" t="s">
        <v>182</v>
      </c>
      <c r="BR33" s="38" t="s">
        <v>181</v>
      </c>
      <c r="BS33" s="38" t="s">
        <v>181</v>
      </c>
      <c r="BT33" s="38" t="s">
        <v>181</v>
      </c>
      <c r="BU33" s="38" t="s">
        <v>181</v>
      </c>
      <c r="BV33" s="38" t="s">
        <v>181</v>
      </c>
      <c r="BW33" s="38" t="s">
        <v>181</v>
      </c>
      <c r="BX33" s="38">
        <v>1.3020833333333333</v>
      </c>
      <c r="BY33" s="38">
        <v>1</v>
      </c>
      <c r="BZ33" s="38" t="s">
        <v>182</v>
      </c>
      <c r="CA33" s="38" t="s">
        <v>182</v>
      </c>
      <c r="CB33" s="38" t="s">
        <v>181</v>
      </c>
      <c r="CC33" s="38">
        <v>2</v>
      </c>
      <c r="CD33" s="38">
        <v>1.2749999999999999</v>
      </c>
      <c r="CE33" s="38">
        <v>7.2238095238095248</v>
      </c>
      <c r="CF33" s="38">
        <v>2.5770833333333334</v>
      </c>
      <c r="CG33" s="50">
        <v>9.8008928571428591</v>
      </c>
    </row>
    <row r="34" spans="1:85" s="2" customFormat="1" ht="55.2" x14ac:dyDescent="0.3">
      <c r="A34" s="12" t="str">
        <f>VLOOKUP($C34,[1]Results_Esp_vSep1!$A$2:$G$214,4,FALSE)</f>
        <v>Autopista </v>
      </c>
      <c r="B34" s="12" t="str">
        <f>VLOOKUP($C34,[1]Results_Esp_vSep1!$A$2:$G$214,5,FALSE)</f>
        <v>Carriles de emisiones cero en la I-710 </v>
      </c>
      <c r="C34" s="13" t="s">
        <v>509</v>
      </c>
      <c r="D34" s="12" t="s">
        <v>510</v>
      </c>
      <c r="E34" s="12" t="s">
        <v>511</v>
      </c>
      <c r="F34" s="12">
        <v>210</v>
      </c>
      <c r="G34" s="12" t="s">
        <v>423</v>
      </c>
      <c r="H34" s="12" t="str">
        <f>VLOOKUP($C34,[1]Results_Esp_vSep1!$A$2:$G$214,7,FALSE)</f>
        <v>Múltiples jurisdicciones </v>
      </c>
      <c r="I34" s="17">
        <v>1</v>
      </c>
      <c r="J34" s="17">
        <v>1</v>
      </c>
      <c r="K34" s="17" t="s">
        <v>181</v>
      </c>
      <c r="L34" s="38">
        <v>0.91666666666666663</v>
      </c>
      <c r="M34" s="38">
        <v>2</v>
      </c>
      <c r="N34" s="38" t="s">
        <v>181</v>
      </c>
      <c r="O34" s="38" t="s">
        <v>181</v>
      </c>
      <c r="P34" s="38">
        <v>2</v>
      </c>
      <c r="Q34" s="38" t="s">
        <v>182</v>
      </c>
      <c r="R34" s="38">
        <v>1.7</v>
      </c>
      <c r="S34" s="38" t="s">
        <v>181</v>
      </c>
      <c r="T34" s="38" t="s">
        <v>181</v>
      </c>
      <c r="U34" s="38" t="s">
        <v>181</v>
      </c>
      <c r="V34" s="38" t="s">
        <v>181</v>
      </c>
      <c r="W34" s="38" t="s">
        <v>181</v>
      </c>
      <c r="X34" s="38" t="s">
        <v>181</v>
      </c>
      <c r="Y34" s="38" t="s">
        <v>182</v>
      </c>
      <c r="Z34" s="38" t="s">
        <v>181</v>
      </c>
      <c r="AA34" s="38" t="s">
        <v>182</v>
      </c>
      <c r="AB34" s="38" t="s">
        <v>182</v>
      </c>
      <c r="AC34" s="38" t="s">
        <v>182</v>
      </c>
      <c r="AD34" s="38" t="s">
        <v>182</v>
      </c>
      <c r="AE34" s="38" t="s">
        <v>181</v>
      </c>
      <c r="AF34" s="38" t="s">
        <v>182</v>
      </c>
      <c r="AG34" s="38" t="s">
        <v>181</v>
      </c>
      <c r="AH34" s="38" t="s">
        <v>181</v>
      </c>
      <c r="AI34" s="38" t="s">
        <v>181</v>
      </c>
      <c r="AJ34" s="38">
        <v>3</v>
      </c>
      <c r="AK34" s="38" t="s">
        <v>181</v>
      </c>
      <c r="AL34" s="38">
        <v>0</v>
      </c>
      <c r="AM34" s="38">
        <v>3</v>
      </c>
      <c r="AN34" s="38" t="s">
        <v>181</v>
      </c>
      <c r="AO34" s="38">
        <v>2</v>
      </c>
      <c r="AP34" s="38" t="s">
        <v>181</v>
      </c>
      <c r="AQ34" s="38">
        <v>1.6875</v>
      </c>
      <c r="AR34" s="38" t="s">
        <v>181</v>
      </c>
      <c r="AS34" s="38" t="s">
        <v>181</v>
      </c>
      <c r="AT34" s="38">
        <v>3</v>
      </c>
      <c r="AU34" s="38" t="s">
        <v>181</v>
      </c>
      <c r="AV34" s="38" t="s">
        <v>181</v>
      </c>
      <c r="AW34" s="38" t="s">
        <v>181</v>
      </c>
      <c r="AX34" s="38" t="s">
        <v>181</v>
      </c>
      <c r="AY34" s="38">
        <v>2.3571428571428572</v>
      </c>
      <c r="AZ34" s="38">
        <v>1</v>
      </c>
      <c r="BA34" s="38" t="s">
        <v>181</v>
      </c>
      <c r="BB34" s="38">
        <v>2</v>
      </c>
      <c r="BC34" s="38" t="s">
        <v>181</v>
      </c>
      <c r="BD34" s="38" t="s">
        <v>181</v>
      </c>
      <c r="BE34" s="38" t="s">
        <v>181</v>
      </c>
      <c r="BF34" s="38" t="s">
        <v>181</v>
      </c>
      <c r="BG34" s="38" t="s">
        <v>181</v>
      </c>
      <c r="BH34" s="38" t="s">
        <v>181</v>
      </c>
      <c r="BI34" s="38" t="s">
        <v>181</v>
      </c>
      <c r="BJ34" s="38">
        <v>2</v>
      </c>
      <c r="BK34" s="38" t="s">
        <v>181</v>
      </c>
      <c r="BL34" s="38" t="s">
        <v>181</v>
      </c>
      <c r="BM34" s="38" t="s">
        <v>181</v>
      </c>
      <c r="BN34" s="38" t="s">
        <v>181</v>
      </c>
      <c r="BO34" s="38" t="s">
        <v>181</v>
      </c>
      <c r="BP34" s="38" t="s">
        <v>182</v>
      </c>
      <c r="BQ34" s="38" t="s">
        <v>182</v>
      </c>
      <c r="BR34" s="38" t="s">
        <v>181</v>
      </c>
      <c r="BS34" s="38" t="s">
        <v>181</v>
      </c>
      <c r="BT34" s="38" t="s">
        <v>181</v>
      </c>
      <c r="BU34" s="38" t="s">
        <v>181</v>
      </c>
      <c r="BV34" s="38" t="s">
        <v>181</v>
      </c>
      <c r="BW34" s="38" t="s">
        <v>181</v>
      </c>
      <c r="BX34" s="38">
        <v>1.3020833333333333</v>
      </c>
      <c r="BY34" s="38" t="s">
        <v>182</v>
      </c>
      <c r="BZ34" s="38" t="s">
        <v>182</v>
      </c>
      <c r="CA34" s="38" t="s">
        <v>182</v>
      </c>
      <c r="CB34" s="38" t="s">
        <v>181</v>
      </c>
      <c r="CC34" s="38">
        <v>2</v>
      </c>
      <c r="CD34" s="38">
        <v>1.6</v>
      </c>
      <c r="CE34" s="38">
        <v>6.6613095238095248</v>
      </c>
      <c r="CF34" s="38">
        <v>2.9020833333333336</v>
      </c>
      <c r="CG34" s="50">
        <v>9.5633928571428584</v>
      </c>
    </row>
    <row r="35" spans="1:85" s="2" customFormat="1" ht="96.6" x14ac:dyDescent="0.3">
      <c r="A35" s="12" t="str">
        <f>VLOOKUP($C35,[1]Results_Esp_vSep1!$A$2:$G$214,4,FALSE)</f>
        <v>Autopista </v>
      </c>
      <c r="B35" s="12" t="str">
        <f>VLOOKUP($C35,[1]Results_Esp_vSep1!$A$2:$G$214,5,FALSE)</f>
        <v>Precios por congestionamiento </v>
      </c>
      <c r="C35" s="13" t="s">
        <v>512</v>
      </c>
      <c r="D35" s="12" t="s">
        <v>513</v>
      </c>
      <c r="E35" s="12" t="s">
        <v>514</v>
      </c>
      <c r="F35" s="12">
        <v>211</v>
      </c>
      <c r="G35" s="12" t="s">
        <v>423</v>
      </c>
      <c r="H35" s="12" t="str">
        <f>VLOOKUP($C35,[1]Results_Esp_vSep1!$A$2:$G$214,7,FALSE)</f>
        <v>Múltiples jurisdicciones </v>
      </c>
      <c r="I35" s="17">
        <v>1</v>
      </c>
      <c r="J35" s="17">
        <v>1</v>
      </c>
      <c r="K35" s="17">
        <v>2</v>
      </c>
      <c r="L35" s="38">
        <v>1.3333333333333333</v>
      </c>
      <c r="M35" s="38">
        <v>2</v>
      </c>
      <c r="N35" s="38" t="s">
        <v>181</v>
      </c>
      <c r="O35" s="38">
        <v>1</v>
      </c>
      <c r="P35" s="38">
        <v>3</v>
      </c>
      <c r="Q35" s="38" t="s">
        <v>182</v>
      </c>
      <c r="R35" s="38">
        <v>1.8</v>
      </c>
      <c r="S35" s="38">
        <v>1</v>
      </c>
      <c r="T35" s="38">
        <v>3</v>
      </c>
      <c r="U35" s="38">
        <v>3</v>
      </c>
      <c r="V35" s="38" t="s">
        <v>181</v>
      </c>
      <c r="W35" s="38">
        <v>3</v>
      </c>
      <c r="X35" s="38" t="s">
        <v>181</v>
      </c>
      <c r="Y35" s="38" t="s">
        <v>182</v>
      </c>
      <c r="Z35" s="38">
        <v>2.2321428571428572</v>
      </c>
      <c r="AA35" s="38" t="s">
        <v>182</v>
      </c>
      <c r="AB35" s="38" t="s">
        <v>182</v>
      </c>
      <c r="AC35" s="38" t="s">
        <v>181</v>
      </c>
      <c r="AD35" s="38" t="s">
        <v>182</v>
      </c>
      <c r="AE35" s="38">
        <v>1</v>
      </c>
      <c r="AF35" s="38" t="s">
        <v>182</v>
      </c>
      <c r="AG35" s="38" t="s">
        <v>181</v>
      </c>
      <c r="AH35" s="38">
        <v>0.7857142857142857</v>
      </c>
      <c r="AI35" s="38">
        <v>3</v>
      </c>
      <c r="AJ35" s="38">
        <v>3</v>
      </c>
      <c r="AK35" s="38" t="s">
        <v>181</v>
      </c>
      <c r="AL35" s="38" t="s">
        <v>181</v>
      </c>
      <c r="AM35" s="38">
        <v>1</v>
      </c>
      <c r="AN35" s="38" t="s">
        <v>181</v>
      </c>
      <c r="AO35" s="38" t="s">
        <v>181</v>
      </c>
      <c r="AP35" s="38">
        <v>3</v>
      </c>
      <c r="AQ35" s="38">
        <v>2.1875</v>
      </c>
      <c r="AR35" s="38">
        <v>2</v>
      </c>
      <c r="AS35" s="38" t="s">
        <v>181</v>
      </c>
      <c r="AT35" s="38">
        <v>3</v>
      </c>
      <c r="AU35" s="38" t="s">
        <v>181</v>
      </c>
      <c r="AV35" s="38" t="s">
        <v>181</v>
      </c>
      <c r="AW35" s="38" t="s">
        <v>181</v>
      </c>
      <c r="AX35" s="38" t="s">
        <v>181</v>
      </c>
      <c r="AY35" s="38">
        <v>2.0535714285714284</v>
      </c>
      <c r="AZ35" s="38">
        <v>1</v>
      </c>
      <c r="BA35" s="38">
        <v>0</v>
      </c>
      <c r="BB35" s="38">
        <v>2</v>
      </c>
      <c r="BC35" s="38">
        <v>0</v>
      </c>
      <c r="BD35" s="38">
        <v>1</v>
      </c>
      <c r="BE35" s="38">
        <v>0</v>
      </c>
      <c r="BF35" s="38">
        <v>0</v>
      </c>
      <c r="BG35" s="38" t="s">
        <v>181</v>
      </c>
      <c r="BH35" s="38">
        <v>3</v>
      </c>
      <c r="BI35" s="38" t="s">
        <v>181</v>
      </c>
      <c r="BJ35" s="38" t="s">
        <v>181</v>
      </c>
      <c r="BK35" s="38">
        <v>0</v>
      </c>
      <c r="BL35" s="38" t="s">
        <v>181</v>
      </c>
      <c r="BM35" s="38" t="s">
        <v>181</v>
      </c>
      <c r="BN35" s="38" t="s">
        <v>181</v>
      </c>
      <c r="BO35" s="38" t="s">
        <v>181</v>
      </c>
      <c r="BP35" s="38" t="s">
        <v>182</v>
      </c>
      <c r="BQ35" s="38" t="s">
        <v>182</v>
      </c>
      <c r="BR35" s="38" t="s">
        <v>181</v>
      </c>
      <c r="BS35" s="38" t="s">
        <v>181</v>
      </c>
      <c r="BT35" s="38" t="s">
        <v>181</v>
      </c>
      <c r="BU35" s="38" t="s">
        <v>181</v>
      </c>
      <c r="BV35" s="38" t="s">
        <v>181</v>
      </c>
      <c r="BW35" s="38" t="s">
        <v>181</v>
      </c>
      <c r="BX35" s="38">
        <v>0.61574074074074081</v>
      </c>
      <c r="BY35" s="38">
        <v>1</v>
      </c>
      <c r="BZ35" s="38" t="s">
        <v>182</v>
      </c>
      <c r="CA35" s="38" t="s">
        <v>182</v>
      </c>
      <c r="CB35" s="38" t="s">
        <v>181</v>
      </c>
      <c r="CC35" s="38">
        <v>1</v>
      </c>
      <c r="CD35" s="38">
        <v>0.85</v>
      </c>
      <c r="CE35" s="38">
        <v>10.392261904761904</v>
      </c>
      <c r="CF35" s="38">
        <v>1.4657407407407408</v>
      </c>
      <c r="CG35" s="50">
        <v>11.858002645502644</v>
      </c>
    </row>
    <row r="36" spans="1:85" s="2" customFormat="1" ht="41.4" x14ac:dyDescent="0.3">
      <c r="A36" s="12" t="str">
        <f>VLOOKUP($C36,[1]Results_Esp_vSep1!$A$2:$G$214,4,FALSE)</f>
        <v>Autopista </v>
      </c>
      <c r="B36" s="12" t="str">
        <f>VLOOKUP($C36,[1]Results_Esp_vSep1!$A$2:$G$214,5,FALSE)</f>
        <v>Precios por congestionamiento </v>
      </c>
      <c r="C36" s="13" t="s">
        <v>515</v>
      </c>
      <c r="D36" s="12" t="s">
        <v>516</v>
      </c>
      <c r="E36" s="12" t="s">
        <v>517</v>
      </c>
      <c r="F36" s="12">
        <v>212</v>
      </c>
      <c r="G36" s="12" t="s">
        <v>502</v>
      </c>
      <c r="H36" s="12" t="str">
        <f>VLOOKUP($C36,[1]Results_Esp_vSep1!$A$2:$G$214,7,FALSE)</f>
        <v>Múltiples jurisdicciones </v>
      </c>
      <c r="I36" s="17">
        <v>1</v>
      </c>
      <c r="J36" s="17" t="s">
        <v>181</v>
      </c>
      <c r="K36" s="17">
        <v>2</v>
      </c>
      <c r="L36" s="38">
        <v>1.375</v>
      </c>
      <c r="M36" s="38">
        <v>2</v>
      </c>
      <c r="N36" s="38" t="s">
        <v>181</v>
      </c>
      <c r="O36" s="38">
        <v>1</v>
      </c>
      <c r="P36" s="38">
        <v>3</v>
      </c>
      <c r="Q36" s="38" t="s">
        <v>182</v>
      </c>
      <c r="R36" s="38">
        <v>1.8</v>
      </c>
      <c r="S36" s="38">
        <v>1</v>
      </c>
      <c r="T36" s="38">
        <v>2</v>
      </c>
      <c r="U36" s="38">
        <v>2</v>
      </c>
      <c r="V36" s="38">
        <v>3</v>
      </c>
      <c r="W36" s="38">
        <v>3</v>
      </c>
      <c r="X36" s="38" t="s">
        <v>181</v>
      </c>
      <c r="Y36" s="38" t="s">
        <v>182</v>
      </c>
      <c r="Z36" s="38">
        <v>2.0428571428571431</v>
      </c>
      <c r="AA36" s="38" t="s">
        <v>182</v>
      </c>
      <c r="AB36" s="38" t="s">
        <v>182</v>
      </c>
      <c r="AC36" s="38" t="s">
        <v>181</v>
      </c>
      <c r="AD36" s="38" t="s">
        <v>182</v>
      </c>
      <c r="AE36" s="38">
        <v>1</v>
      </c>
      <c r="AF36" s="38" t="s">
        <v>182</v>
      </c>
      <c r="AG36" s="38">
        <v>1</v>
      </c>
      <c r="AH36" s="38">
        <v>0.8214285714285714</v>
      </c>
      <c r="AI36" s="38">
        <v>1</v>
      </c>
      <c r="AJ36" s="38">
        <v>3</v>
      </c>
      <c r="AK36" s="38" t="s">
        <v>181</v>
      </c>
      <c r="AL36" s="38" t="s">
        <v>181</v>
      </c>
      <c r="AM36" s="38">
        <v>1</v>
      </c>
      <c r="AN36" s="38" t="s">
        <v>181</v>
      </c>
      <c r="AO36" s="38">
        <v>0</v>
      </c>
      <c r="AP36" s="38">
        <v>0</v>
      </c>
      <c r="AQ36" s="38">
        <v>0.84375</v>
      </c>
      <c r="AR36" s="38">
        <v>2</v>
      </c>
      <c r="AS36" s="38" t="s">
        <v>181</v>
      </c>
      <c r="AT36" s="38">
        <v>2</v>
      </c>
      <c r="AU36" s="38" t="s">
        <v>181</v>
      </c>
      <c r="AV36" s="38" t="s">
        <v>181</v>
      </c>
      <c r="AW36" s="38">
        <v>2</v>
      </c>
      <c r="AX36" s="38">
        <v>3</v>
      </c>
      <c r="AY36" s="38">
        <v>2.0089285714285712</v>
      </c>
      <c r="AZ36" s="38">
        <v>2</v>
      </c>
      <c r="BA36" s="38">
        <v>3</v>
      </c>
      <c r="BB36" s="38">
        <v>3</v>
      </c>
      <c r="BC36" s="38">
        <v>3</v>
      </c>
      <c r="BD36" s="38">
        <v>2</v>
      </c>
      <c r="BE36" s="38">
        <v>1</v>
      </c>
      <c r="BF36" s="38">
        <v>1</v>
      </c>
      <c r="BG36" s="38">
        <v>3</v>
      </c>
      <c r="BH36" s="38">
        <v>3</v>
      </c>
      <c r="BI36" s="38" t="s">
        <v>181</v>
      </c>
      <c r="BJ36" s="38">
        <v>0</v>
      </c>
      <c r="BK36" s="38">
        <v>1</v>
      </c>
      <c r="BL36" s="38">
        <v>3</v>
      </c>
      <c r="BM36" s="38">
        <v>3</v>
      </c>
      <c r="BN36" s="38" t="s">
        <v>181</v>
      </c>
      <c r="BO36" s="38" t="s">
        <v>181</v>
      </c>
      <c r="BP36" s="38" t="s">
        <v>182</v>
      </c>
      <c r="BQ36" s="38" t="s">
        <v>182</v>
      </c>
      <c r="BR36" s="38" t="s">
        <v>181</v>
      </c>
      <c r="BS36" s="38" t="s">
        <v>181</v>
      </c>
      <c r="BT36" s="38" t="s">
        <v>181</v>
      </c>
      <c r="BU36" s="38">
        <v>2</v>
      </c>
      <c r="BV36" s="38" t="s">
        <v>181</v>
      </c>
      <c r="BW36" s="38" t="s">
        <v>181</v>
      </c>
      <c r="BX36" s="38">
        <v>1.8973214285714286</v>
      </c>
      <c r="BY36" s="38" t="s">
        <v>182</v>
      </c>
      <c r="BZ36" s="38" t="s">
        <v>182</v>
      </c>
      <c r="CA36" s="38" t="s">
        <v>181</v>
      </c>
      <c r="CB36" s="38" t="s">
        <v>181</v>
      </c>
      <c r="CC36" s="38">
        <v>1</v>
      </c>
      <c r="CD36" s="38">
        <v>0.8</v>
      </c>
      <c r="CE36" s="38">
        <v>8.8919642857142858</v>
      </c>
      <c r="CF36" s="38">
        <v>2.6973214285714286</v>
      </c>
      <c r="CG36" s="50">
        <v>11.589285714285715</v>
      </c>
    </row>
    <row r="37" spans="1:85" x14ac:dyDescent="0.3">
      <c r="A37" s="40"/>
      <c r="B37" s="40"/>
      <c r="C37" s="41"/>
      <c r="D37" s="40"/>
      <c r="E37" s="42"/>
      <c r="F37" s="42"/>
      <c r="G37" s="42"/>
      <c r="H37" s="42"/>
      <c r="I37" s="43"/>
      <c r="J37" s="44"/>
      <c r="K37" s="44"/>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2"/>
      <c r="AY37" s="42"/>
      <c r="AZ37" s="42"/>
      <c r="BA37" s="42"/>
      <c r="BB37" s="42"/>
      <c r="BC37" s="42"/>
      <c r="BD37" s="42"/>
      <c r="BE37" s="42"/>
      <c r="BF37" s="42"/>
      <c r="BG37" s="42"/>
      <c r="BH37" s="42"/>
      <c r="BI37" s="42"/>
      <c r="BJ37" s="42"/>
      <c r="BK37" s="42"/>
      <c r="BL37" s="42"/>
      <c r="BM37" s="42"/>
      <c r="BN37" s="42"/>
      <c r="BO37" s="42"/>
      <c r="BP37" s="42"/>
      <c r="BQ37" s="42"/>
      <c r="BR37" s="42"/>
      <c r="BS37" s="42"/>
      <c r="BT37" s="42"/>
      <c r="BU37" s="42"/>
      <c r="BV37" s="42"/>
      <c r="BW37" s="42"/>
      <c r="BX37" s="42"/>
      <c r="BY37" s="42"/>
      <c r="BZ37" s="42"/>
      <c r="CA37" s="42"/>
      <c r="CB37" s="42"/>
      <c r="CC37" s="42"/>
      <c r="CD37" s="42"/>
      <c r="CE37" s="42"/>
      <c r="CF37" s="42"/>
      <c r="CG37" s="42"/>
    </row>
    <row r="38" spans="1:85" ht="25.8" hidden="1" x14ac:dyDescent="0.3">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c r="AN38" s="46"/>
      <c r="AO38" s="46"/>
      <c r="AP38" s="46"/>
      <c r="AQ38" s="46"/>
      <c r="AR38" s="46"/>
      <c r="AS38" s="46"/>
      <c r="AT38" s="46"/>
      <c r="AU38" s="46"/>
      <c r="AV38" s="46"/>
      <c r="AW38" s="46"/>
      <c r="AX38" s="46"/>
      <c r="AY38" s="46"/>
      <c r="AZ38" s="46"/>
      <c r="BA38" s="46"/>
      <c r="BB38" s="46"/>
      <c r="BC38" s="46"/>
      <c r="BD38" s="46"/>
      <c r="BE38" s="46"/>
      <c r="BF38" s="46"/>
      <c r="BG38" s="46"/>
      <c r="BH38" s="46"/>
      <c r="BI38" s="46"/>
      <c r="BJ38" s="46"/>
      <c r="BK38" s="46"/>
      <c r="BL38" s="46"/>
      <c r="BM38" s="46"/>
      <c r="BN38" s="46"/>
      <c r="BO38" s="46"/>
      <c r="BP38" s="46"/>
      <c r="BQ38" s="46"/>
      <c r="BR38" s="46"/>
      <c r="BS38" s="46"/>
      <c r="BT38" s="46"/>
      <c r="BU38" s="46"/>
      <c r="BV38" s="46"/>
      <c r="BW38" s="46"/>
      <c r="BX38" s="46"/>
      <c r="BY38" s="46"/>
      <c r="BZ38" s="46"/>
      <c r="CA38" s="46"/>
      <c r="CB38" s="46"/>
      <c r="CC38" s="46"/>
      <c r="CD38" s="46"/>
      <c r="CE38" s="47"/>
      <c r="CF38" s="47"/>
      <c r="CG38" s="47"/>
    </row>
    <row r="39" spans="1:85" ht="25.8" hidden="1" x14ac:dyDescent="0.3">
      <c r="J39" s="46"/>
      <c r="K39" s="46"/>
      <c r="L39" s="46"/>
      <c r="M39" s="46"/>
      <c r="N39" s="46"/>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c r="AN39" s="46"/>
      <c r="AO39" s="46"/>
      <c r="AP39" s="46"/>
      <c r="AQ39" s="46"/>
      <c r="AR39" s="46"/>
      <c r="AS39" s="46"/>
      <c r="AT39" s="46"/>
      <c r="AU39" s="46"/>
      <c r="AV39" s="46"/>
      <c r="AW39" s="46"/>
      <c r="AX39" s="46"/>
      <c r="AY39" s="46"/>
      <c r="AZ39" s="46"/>
      <c r="BA39" s="46"/>
      <c r="BB39" s="46"/>
      <c r="BC39" s="46"/>
      <c r="BD39" s="46"/>
      <c r="BE39" s="46"/>
      <c r="BF39" s="46"/>
      <c r="BG39" s="46"/>
      <c r="BH39" s="46"/>
      <c r="BI39" s="46"/>
      <c r="BJ39" s="46"/>
      <c r="BK39" s="46"/>
      <c r="BL39" s="46"/>
      <c r="BM39" s="46"/>
      <c r="BN39" s="46"/>
      <c r="BO39" s="46"/>
      <c r="BP39" s="46"/>
      <c r="BQ39" s="46"/>
      <c r="BR39" s="46"/>
      <c r="BS39" s="46"/>
      <c r="BT39" s="46"/>
      <c r="BU39" s="46"/>
      <c r="BV39" s="46"/>
      <c r="BW39" s="46"/>
      <c r="BX39" s="46"/>
      <c r="BY39" s="46"/>
      <c r="BZ39" s="46"/>
      <c r="CA39" s="46"/>
      <c r="CB39" s="46"/>
      <c r="CC39" s="46"/>
      <c r="CD39" s="46"/>
      <c r="CE39" s="47"/>
      <c r="CF39" s="47"/>
      <c r="CG39" s="47"/>
    </row>
    <row r="40" spans="1:85" ht="25.8" hidden="1" x14ac:dyDescent="0.3">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c r="AZ40" s="46"/>
      <c r="BA40" s="46"/>
      <c r="BB40" s="46"/>
      <c r="BC40" s="46"/>
      <c r="BD40" s="46"/>
      <c r="BE40" s="46"/>
      <c r="BF40" s="46"/>
      <c r="BG40" s="46"/>
      <c r="BH40" s="46"/>
      <c r="BI40" s="46"/>
      <c r="BJ40" s="46"/>
      <c r="BK40" s="46"/>
      <c r="BL40" s="46"/>
      <c r="BM40" s="46"/>
      <c r="BN40" s="46"/>
      <c r="BO40" s="46"/>
      <c r="BP40" s="46"/>
      <c r="BQ40" s="46"/>
      <c r="BR40" s="46"/>
      <c r="BS40" s="46"/>
      <c r="BT40" s="46"/>
      <c r="BU40" s="46"/>
      <c r="BV40" s="46"/>
      <c r="BW40" s="46"/>
      <c r="BX40" s="46"/>
      <c r="BY40" s="46"/>
      <c r="BZ40" s="46"/>
      <c r="CA40" s="46"/>
      <c r="CB40" s="46"/>
      <c r="CC40" s="46"/>
      <c r="CD40" s="46"/>
      <c r="CE40" s="47"/>
      <c r="CF40" s="47"/>
      <c r="CG40" s="47"/>
    </row>
    <row r="41" spans="1:85" ht="25.8" hidden="1" x14ac:dyDescent="0.3">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46"/>
      <c r="BA41" s="46"/>
      <c r="BB41" s="46"/>
      <c r="BC41" s="46"/>
      <c r="BD41" s="46"/>
      <c r="BE41" s="46"/>
      <c r="BF41" s="46"/>
      <c r="BG41" s="46"/>
      <c r="BH41" s="46"/>
      <c r="BI41" s="46"/>
      <c r="BJ41" s="46"/>
      <c r="BK41" s="46"/>
      <c r="BL41" s="46"/>
      <c r="BM41" s="46"/>
      <c r="BN41" s="46"/>
      <c r="BO41" s="46"/>
      <c r="BP41" s="46"/>
      <c r="BQ41" s="46"/>
      <c r="BR41" s="46"/>
      <c r="BS41" s="46"/>
      <c r="BT41" s="46"/>
      <c r="BU41" s="46"/>
      <c r="BV41" s="46"/>
      <c r="BW41" s="46"/>
      <c r="BX41" s="46"/>
      <c r="BY41" s="46"/>
      <c r="BZ41" s="46"/>
      <c r="CA41" s="46"/>
      <c r="CB41" s="46"/>
      <c r="CC41" s="46"/>
      <c r="CD41" s="46"/>
      <c r="CE41" s="47"/>
      <c r="CF41" s="47"/>
      <c r="CG41" s="47"/>
    </row>
    <row r="42" spans="1:85" ht="15.6" hidden="1" x14ac:dyDescent="0.3">
      <c r="CE42" s="47"/>
      <c r="CF42" s="47"/>
      <c r="CG42" s="47"/>
    </row>
    <row r="43" spans="1:85" ht="25.8" hidden="1" x14ac:dyDescent="0.3">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46"/>
      <c r="BM43" s="46"/>
      <c r="BN43" s="46"/>
      <c r="BO43" s="46"/>
      <c r="BP43" s="46"/>
      <c r="BQ43" s="46"/>
      <c r="BR43" s="46"/>
      <c r="BS43" s="46"/>
      <c r="BT43" s="46"/>
      <c r="BU43" s="46"/>
      <c r="BV43" s="46"/>
      <c r="BW43" s="46"/>
      <c r="BX43" s="46"/>
      <c r="BY43" s="46"/>
      <c r="BZ43" s="46"/>
      <c r="CA43" s="46"/>
      <c r="CB43" s="46"/>
      <c r="CC43" s="46"/>
      <c r="CD43" s="46"/>
      <c r="CE43" s="47"/>
      <c r="CF43" s="47"/>
      <c r="CG43" s="47"/>
    </row>
    <row r="44" spans="1:85" ht="25.8" hidden="1" x14ac:dyDescent="0.3">
      <c r="J44" s="46"/>
      <c r="K44" s="46"/>
      <c r="L44" s="46"/>
      <c r="M44" s="46"/>
      <c r="N44" s="46"/>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c r="AN44" s="46"/>
      <c r="AO44" s="46"/>
      <c r="AP44" s="46"/>
      <c r="AQ44" s="46"/>
      <c r="AR44" s="46"/>
      <c r="AS44" s="46"/>
      <c r="AT44" s="46"/>
      <c r="AU44" s="46"/>
      <c r="AV44" s="46"/>
      <c r="AW44" s="46"/>
      <c r="AX44" s="46"/>
      <c r="AY44" s="46"/>
      <c r="AZ44" s="46"/>
      <c r="BA44" s="46"/>
      <c r="BB44" s="46"/>
      <c r="BC44" s="46"/>
      <c r="BD44" s="46"/>
      <c r="BE44" s="46"/>
      <c r="BF44" s="46"/>
      <c r="BG44" s="46"/>
      <c r="BH44" s="46"/>
      <c r="BI44" s="46"/>
      <c r="BJ44" s="46"/>
      <c r="BK44" s="46"/>
      <c r="BL44" s="46"/>
      <c r="BM44" s="46"/>
      <c r="BN44" s="46"/>
      <c r="BO44" s="46"/>
      <c r="BP44" s="46"/>
      <c r="BQ44" s="46"/>
      <c r="BR44" s="46"/>
      <c r="BS44" s="46"/>
      <c r="BT44" s="46"/>
      <c r="BU44" s="46"/>
      <c r="BV44" s="46"/>
      <c r="BW44" s="46"/>
      <c r="BX44" s="46"/>
      <c r="BY44" s="46"/>
      <c r="BZ44" s="46"/>
      <c r="CA44" s="46"/>
      <c r="CB44" s="46"/>
      <c r="CC44" s="46"/>
      <c r="CD44" s="46"/>
      <c r="CE44" s="47"/>
      <c r="CF44" s="47"/>
      <c r="CG44" s="47"/>
    </row>
    <row r="45" spans="1:85" ht="25.8" hidden="1" x14ac:dyDescent="0.3">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6"/>
      <c r="BG45" s="46"/>
      <c r="BH45" s="46"/>
      <c r="BI45" s="46"/>
      <c r="BJ45" s="46"/>
      <c r="BK45" s="46"/>
      <c r="BL45" s="46"/>
      <c r="BM45" s="46"/>
      <c r="BN45" s="46"/>
      <c r="BO45" s="46"/>
      <c r="BP45" s="46"/>
      <c r="BQ45" s="46"/>
      <c r="BR45" s="46"/>
      <c r="BS45" s="46"/>
      <c r="BT45" s="46"/>
      <c r="BU45" s="46"/>
      <c r="BV45" s="46"/>
      <c r="BW45" s="46"/>
      <c r="BX45" s="46"/>
      <c r="BY45" s="46"/>
      <c r="BZ45" s="46"/>
      <c r="CA45" s="46"/>
      <c r="CB45" s="46"/>
      <c r="CC45" s="46"/>
      <c r="CD45" s="46"/>
      <c r="CE45" s="47"/>
      <c r="CF45" s="47"/>
      <c r="CG45" s="47"/>
    </row>
    <row r="46" spans="1:85" ht="25.8" hidden="1" x14ac:dyDescent="0.3">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46"/>
      <c r="AN46" s="46"/>
      <c r="AO46" s="46"/>
      <c r="AP46" s="46"/>
      <c r="AQ46" s="46"/>
      <c r="AR46" s="46"/>
      <c r="AS46" s="46"/>
      <c r="AT46" s="46"/>
      <c r="AU46" s="46"/>
      <c r="AV46" s="46"/>
      <c r="AW46" s="46"/>
      <c r="AX46" s="46"/>
      <c r="AY46" s="46"/>
      <c r="AZ46" s="46"/>
      <c r="BA46" s="46"/>
      <c r="BB46" s="46"/>
      <c r="BC46" s="46"/>
      <c r="BD46" s="46"/>
      <c r="BE46" s="46"/>
      <c r="BF46" s="46"/>
      <c r="BG46" s="46"/>
      <c r="BH46" s="46"/>
      <c r="BI46" s="46"/>
      <c r="BJ46" s="46"/>
      <c r="BK46" s="46"/>
      <c r="BL46" s="46"/>
      <c r="BM46" s="46"/>
      <c r="BN46" s="46"/>
      <c r="BO46" s="46"/>
      <c r="BP46" s="46"/>
      <c r="BQ46" s="46"/>
      <c r="BR46" s="46"/>
      <c r="BS46" s="46"/>
      <c r="BT46" s="46"/>
      <c r="BU46" s="46"/>
      <c r="BV46" s="46"/>
      <c r="BW46" s="46"/>
      <c r="BX46" s="46"/>
      <c r="BY46" s="46"/>
      <c r="BZ46" s="46"/>
      <c r="CA46" s="46"/>
      <c r="CB46" s="46"/>
      <c r="CC46" s="46"/>
      <c r="CD46" s="46"/>
      <c r="CE46" s="47"/>
      <c r="CF46" s="47"/>
      <c r="CG46" s="47"/>
    </row>
    <row r="47" spans="1:85" ht="25.8" hidden="1" x14ac:dyDescent="0.3">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46"/>
      <c r="AU47" s="46"/>
      <c r="AV47" s="46"/>
      <c r="AW47" s="46"/>
      <c r="AX47" s="46"/>
      <c r="AY47" s="46"/>
      <c r="AZ47" s="46"/>
      <c r="BA47" s="46"/>
      <c r="BB47" s="46"/>
      <c r="BC47" s="46"/>
      <c r="BD47" s="46"/>
      <c r="BE47" s="46"/>
      <c r="BF47" s="46"/>
      <c r="BG47" s="46"/>
      <c r="BH47" s="46"/>
      <c r="BI47" s="46"/>
      <c r="BJ47" s="46"/>
      <c r="BK47" s="46"/>
      <c r="BL47" s="46"/>
      <c r="BM47" s="46"/>
      <c r="BN47" s="46"/>
      <c r="BO47" s="46"/>
      <c r="BP47" s="46"/>
      <c r="BQ47" s="46"/>
      <c r="BR47" s="46"/>
      <c r="BS47" s="46"/>
      <c r="BT47" s="46"/>
      <c r="BU47" s="46"/>
      <c r="BV47" s="46"/>
      <c r="BW47" s="46"/>
      <c r="BX47" s="46"/>
      <c r="BY47" s="46"/>
      <c r="BZ47" s="46"/>
      <c r="CA47" s="46"/>
      <c r="CB47" s="46"/>
      <c r="CC47" s="46"/>
      <c r="CD47" s="46"/>
      <c r="CE47" s="47"/>
      <c r="CF47" s="47"/>
      <c r="CG47" s="47"/>
    </row>
    <row r="48" spans="1:85" ht="25.8" hidden="1" x14ac:dyDescent="0.3">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46"/>
      <c r="AU48" s="46"/>
      <c r="AV48" s="46"/>
      <c r="AW48" s="46"/>
      <c r="AX48" s="46"/>
      <c r="AY48" s="46"/>
      <c r="AZ48" s="46"/>
      <c r="BA48" s="46"/>
      <c r="BB48" s="46"/>
      <c r="BC48" s="46"/>
      <c r="BD48" s="46"/>
      <c r="BE48" s="46"/>
      <c r="BF48" s="46"/>
      <c r="BG48" s="46"/>
      <c r="BH48" s="46"/>
      <c r="BI48" s="46"/>
      <c r="BJ48" s="46"/>
      <c r="BK48" s="46"/>
      <c r="BL48" s="46"/>
      <c r="BM48" s="46"/>
      <c r="BN48" s="46"/>
      <c r="BO48" s="46"/>
      <c r="BP48" s="46"/>
      <c r="BQ48" s="46"/>
      <c r="BR48" s="46"/>
      <c r="BS48" s="46"/>
      <c r="BT48" s="46"/>
      <c r="BU48" s="46"/>
      <c r="BV48" s="46"/>
      <c r="BW48" s="46"/>
      <c r="BX48" s="46"/>
      <c r="BY48" s="46"/>
      <c r="BZ48" s="46"/>
      <c r="CA48" s="46"/>
      <c r="CB48" s="46"/>
      <c r="CC48" s="46"/>
      <c r="CD48" s="46"/>
      <c r="CE48" s="47"/>
      <c r="CF48" s="47"/>
      <c r="CG48" s="47"/>
    </row>
    <row r="49" spans="10:85" ht="25.8" hidden="1" x14ac:dyDescent="0.3">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46"/>
      <c r="BA49" s="46"/>
      <c r="BB49" s="46"/>
      <c r="BC49" s="46"/>
      <c r="BD49" s="46"/>
      <c r="BE49" s="46"/>
      <c r="BF49" s="46"/>
      <c r="BG49" s="46"/>
      <c r="BH49" s="46"/>
      <c r="BI49" s="46"/>
      <c r="BJ49" s="46"/>
      <c r="BK49" s="46"/>
      <c r="BL49" s="46"/>
      <c r="BM49" s="46"/>
      <c r="BN49" s="46"/>
      <c r="BO49" s="46"/>
      <c r="BP49" s="46"/>
      <c r="BQ49" s="46"/>
      <c r="BR49" s="46"/>
      <c r="BS49" s="46"/>
      <c r="BT49" s="46"/>
      <c r="BU49" s="46"/>
      <c r="BV49" s="46"/>
      <c r="BW49" s="46"/>
      <c r="BX49" s="46"/>
      <c r="BY49" s="46"/>
      <c r="BZ49" s="46"/>
      <c r="CA49" s="46"/>
      <c r="CB49" s="46"/>
      <c r="CC49" s="46"/>
      <c r="CD49" s="46"/>
      <c r="CE49" s="47"/>
      <c r="CF49" s="47"/>
      <c r="CG49" s="47"/>
    </row>
    <row r="50" spans="10:85" ht="25.8" hidden="1" x14ac:dyDescent="0.3">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6"/>
      <c r="AN50" s="46"/>
      <c r="AO50" s="46"/>
      <c r="AP50" s="46"/>
      <c r="AQ50" s="46"/>
      <c r="AR50" s="46"/>
      <c r="AS50" s="46"/>
      <c r="AT50" s="46"/>
      <c r="AU50" s="46"/>
      <c r="AV50" s="46"/>
      <c r="AW50" s="46"/>
      <c r="AX50" s="46"/>
      <c r="AY50" s="46"/>
      <c r="AZ50" s="46"/>
      <c r="BA50" s="46"/>
      <c r="BB50" s="46"/>
      <c r="BC50" s="46"/>
      <c r="BD50" s="46"/>
      <c r="BE50" s="46"/>
      <c r="BF50" s="46"/>
      <c r="BG50" s="46"/>
      <c r="BH50" s="46"/>
      <c r="BI50" s="46"/>
      <c r="BJ50" s="46"/>
      <c r="BK50" s="46"/>
      <c r="BL50" s="46"/>
      <c r="BM50" s="46"/>
      <c r="BN50" s="46"/>
      <c r="BO50" s="46"/>
      <c r="BP50" s="46"/>
      <c r="BQ50" s="46"/>
      <c r="BR50" s="46"/>
      <c r="BS50" s="46"/>
      <c r="BT50" s="46"/>
      <c r="BU50" s="46"/>
      <c r="BV50" s="46"/>
      <c r="BW50" s="46"/>
      <c r="BX50" s="46"/>
      <c r="BY50" s="46"/>
      <c r="BZ50" s="46"/>
      <c r="CA50" s="46"/>
      <c r="CB50" s="46"/>
      <c r="CC50" s="46"/>
      <c r="CD50" s="46"/>
      <c r="CE50" s="47"/>
      <c r="CF50" s="47"/>
      <c r="CG50" s="47"/>
    </row>
    <row r="51" spans="10:85" ht="25.8" hidden="1" x14ac:dyDescent="0.3">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c r="AX51" s="46"/>
      <c r="AY51" s="46"/>
      <c r="AZ51" s="46"/>
      <c r="BA51" s="46"/>
      <c r="BB51" s="46"/>
      <c r="BC51" s="46"/>
      <c r="BD51" s="46"/>
      <c r="BE51" s="46"/>
      <c r="BF51" s="46"/>
      <c r="BG51" s="46"/>
      <c r="BH51" s="46"/>
      <c r="BI51" s="46"/>
      <c r="BJ51" s="46"/>
      <c r="BK51" s="46"/>
      <c r="BL51" s="46"/>
      <c r="BM51" s="46"/>
      <c r="BN51" s="46"/>
      <c r="BO51" s="46"/>
      <c r="BP51" s="46"/>
      <c r="BQ51" s="46"/>
      <c r="BR51" s="46"/>
      <c r="BS51" s="46"/>
      <c r="BT51" s="46"/>
      <c r="BU51" s="46"/>
      <c r="BV51" s="46"/>
      <c r="BW51" s="46"/>
      <c r="BX51" s="46"/>
      <c r="BY51" s="46"/>
      <c r="BZ51" s="46"/>
      <c r="CA51" s="46"/>
      <c r="CB51" s="46"/>
      <c r="CC51" s="46"/>
      <c r="CD51" s="46"/>
      <c r="CE51" s="47"/>
      <c r="CF51" s="47"/>
      <c r="CG51" s="47"/>
    </row>
    <row r="52" spans="10:85" ht="25.8" hidden="1" x14ac:dyDescent="0.3">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46"/>
      <c r="BQ52" s="46"/>
      <c r="BR52" s="46"/>
      <c r="BS52" s="46"/>
      <c r="BT52" s="46"/>
      <c r="BU52" s="46"/>
      <c r="BV52" s="46"/>
      <c r="BW52" s="46"/>
      <c r="BX52" s="46"/>
      <c r="BY52" s="46"/>
      <c r="BZ52" s="46"/>
      <c r="CA52" s="46"/>
      <c r="CB52" s="46"/>
      <c r="CC52" s="46"/>
      <c r="CD52" s="46"/>
      <c r="CE52" s="47"/>
      <c r="CF52" s="47"/>
      <c r="CG52" s="47"/>
    </row>
    <row r="53" spans="10:85" ht="25.8" hidden="1" x14ac:dyDescent="0.3">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46"/>
      <c r="BD53" s="46"/>
      <c r="BE53" s="46"/>
      <c r="BF53" s="46"/>
      <c r="BG53" s="46"/>
      <c r="BH53" s="46"/>
      <c r="BI53" s="46"/>
      <c r="BJ53" s="46"/>
      <c r="BK53" s="46"/>
      <c r="BL53" s="46"/>
      <c r="BM53" s="46"/>
      <c r="BN53" s="46"/>
      <c r="BO53" s="46"/>
      <c r="BP53" s="46"/>
      <c r="BQ53" s="46"/>
      <c r="BR53" s="46"/>
      <c r="BS53" s="46"/>
      <c r="BT53" s="46"/>
      <c r="BU53" s="46"/>
      <c r="BV53" s="46"/>
      <c r="BW53" s="46"/>
      <c r="BX53" s="46"/>
      <c r="BY53" s="46"/>
      <c r="BZ53" s="46"/>
      <c r="CA53" s="46"/>
      <c r="CB53" s="46"/>
      <c r="CC53" s="46"/>
      <c r="CD53" s="46"/>
      <c r="CE53" s="47"/>
      <c r="CF53" s="47"/>
      <c r="CG53" s="47"/>
    </row>
    <row r="54" spans="10:85" ht="25.8" hidden="1" x14ac:dyDescent="0.3">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c r="AV54" s="46"/>
      <c r="AW54" s="46"/>
      <c r="AX54" s="46"/>
      <c r="AY54" s="46"/>
      <c r="AZ54" s="46"/>
      <c r="BA54" s="46"/>
      <c r="BB54" s="46"/>
      <c r="BC54" s="46"/>
      <c r="BD54" s="46"/>
      <c r="BE54" s="46"/>
      <c r="BF54" s="46"/>
      <c r="BG54" s="46"/>
      <c r="BH54" s="46"/>
      <c r="BI54" s="46"/>
      <c r="BJ54" s="46"/>
      <c r="BK54" s="46"/>
      <c r="BL54" s="46"/>
      <c r="BM54" s="46"/>
      <c r="BN54" s="46"/>
      <c r="BO54" s="46"/>
      <c r="BP54" s="46"/>
      <c r="BQ54" s="46"/>
      <c r="BR54" s="46"/>
      <c r="BS54" s="46"/>
      <c r="BT54" s="46"/>
      <c r="BU54" s="46"/>
      <c r="BV54" s="46"/>
      <c r="BW54" s="46"/>
      <c r="BX54" s="46"/>
      <c r="BY54" s="46"/>
      <c r="BZ54" s="46"/>
      <c r="CA54" s="46"/>
      <c r="CB54" s="46"/>
      <c r="CC54" s="46"/>
      <c r="CD54" s="46"/>
      <c r="CE54" s="47"/>
      <c r="CF54" s="47"/>
      <c r="CG54" s="47"/>
    </row>
    <row r="55" spans="10:85" ht="15.6" hidden="1" x14ac:dyDescent="0.3">
      <c r="CE55" s="47"/>
      <c r="CF55" s="47"/>
      <c r="CG55" s="47"/>
    </row>
    <row r="56" spans="10:85" ht="15.6" hidden="1" x14ac:dyDescent="0.3">
      <c r="CE56" s="47"/>
      <c r="CF56" s="47"/>
      <c r="CG56" s="47"/>
    </row>
    <row r="57" spans="10:85" ht="15.6" hidden="1" x14ac:dyDescent="0.3">
      <c r="CE57" s="47"/>
      <c r="CF57" s="47"/>
      <c r="CG57" s="47"/>
    </row>
    <row r="58" spans="10:85" ht="15.6" hidden="1" x14ac:dyDescent="0.3">
      <c r="CE58" s="47"/>
      <c r="CF58" s="47"/>
      <c r="CG58" s="47"/>
    </row>
    <row r="59" spans="10:85" ht="15.6" hidden="1" x14ac:dyDescent="0.3">
      <c r="CE59" s="47"/>
      <c r="CF59" s="47"/>
      <c r="CG59" s="47"/>
    </row>
    <row r="60" spans="10:85" ht="15.6" hidden="1" x14ac:dyDescent="0.3">
      <c r="CE60" s="47"/>
      <c r="CF60" s="47"/>
      <c r="CG60" s="47"/>
    </row>
    <row r="61" spans="10:85" ht="15.6" hidden="1" x14ac:dyDescent="0.3">
      <c r="CE61" s="47"/>
      <c r="CF61" s="47"/>
      <c r="CG61" s="47"/>
    </row>
    <row r="62" spans="10:85" ht="15.6" hidden="1" x14ac:dyDescent="0.3">
      <c r="CE62" s="47"/>
      <c r="CF62" s="47"/>
      <c r="CG62" s="47"/>
    </row>
    <row r="63" spans="10:85" ht="15.6" hidden="1" x14ac:dyDescent="0.3">
      <c r="CE63" s="47"/>
      <c r="CF63" s="47"/>
      <c r="CG63" s="47"/>
    </row>
    <row r="64" spans="10:85" ht="15.6" hidden="1" x14ac:dyDescent="0.3">
      <c r="CE64" s="47"/>
      <c r="CF64" s="47"/>
      <c r="CG64" s="47"/>
    </row>
    <row r="65" spans="83:85" ht="15.6" hidden="1" x14ac:dyDescent="0.3">
      <c r="CE65" s="47"/>
      <c r="CF65" s="47"/>
      <c r="CG65" s="47"/>
    </row>
    <row r="66" spans="83:85" ht="15.6" hidden="1" x14ac:dyDescent="0.3">
      <c r="CE66" s="47"/>
      <c r="CF66" s="47"/>
      <c r="CG66" s="47"/>
    </row>
    <row r="67" spans="83:85" ht="15.6" hidden="1" x14ac:dyDescent="0.3">
      <c r="CE67" s="47"/>
      <c r="CF67" s="47"/>
      <c r="CG67" s="47"/>
    </row>
    <row r="68" spans="83:85" hidden="1" x14ac:dyDescent="0.3">
      <c r="CE68" s="48"/>
      <c r="CF68" s="48"/>
      <c r="CG68" s="48"/>
    </row>
  </sheetData>
  <sheetProtection sheet="1" objects="1" scenarios="1" sort="0" autoFilter="0"/>
  <protectedRanges>
    <protectedRange sqref="H1" name="Range1_3_1"/>
    <protectedRange sqref="B1" name="Range1_3"/>
    <protectedRange sqref="A1" name="Range1_2"/>
    <protectedRange sqref="E1" name="Range1_5"/>
    <protectedRange sqref="D1" name="Range1_1"/>
    <protectedRange sqref="C1" name="Range1_4"/>
  </protectedRanges>
  <autoFilter ref="A1:CG36" xr:uid="{8797B6CC-9EB0-4E17-BF2D-B51D8752C76F}"/>
  <conditionalFormatting sqref="I2:CD36">
    <cfRule type="cellIs" dxfId="59" priority="4" operator="equal">
      <formula>0</formula>
    </cfRule>
    <cfRule type="cellIs" dxfId="58" priority="5" operator="between">
      <formula>2.001</formula>
      <formula>3</formula>
    </cfRule>
    <cfRule type="cellIs" dxfId="57" priority="6" operator="between">
      <formula>1.001</formula>
      <formula>2</formula>
    </cfRule>
    <cfRule type="cellIs" dxfId="56" priority="7" operator="between">
      <formula>0.0001</formula>
      <formula>1</formula>
    </cfRule>
  </conditionalFormatting>
  <conditionalFormatting sqref="CE2:CE36 CE38:CE67">
    <cfRule type="colorScale" priority="3">
      <colorScale>
        <cfvo type="min"/>
        <cfvo type="max"/>
        <color rgb="FFFCFCFF"/>
        <color rgb="FF63BE7B"/>
      </colorScale>
    </cfRule>
  </conditionalFormatting>
  <conditionalFormatting sqref="CF2:CF36 CF38:CF67">
    <cfRule type="colorScale" priority="2">
      <colorScale>
        <cfvo type="min"/>
        <cfvo type="max"/>
        <color rgb="FFFCFCFF"/>
        <color rgb="FF63BE7B"/>
      </colorScale>
    </cfRule>
  </conditionalFormatting>
  <conditionalFormatting sqref="CG2:CG36 CG38:CG67">
    <cfRule type="colorScale" priority="1">
      <colorScale>
        <cfvo type="min"/>
        <cfvo type="max"/>
        <color rgb="FFFCFCFF"/>
        <color rgb="FF63BE7B"/>
      </colorScale>
    </cfRule>
  </conditionalFormatting>
  <pageMargins left="0.7" right="0.7" top="0.75" bottom="0.75" header="0.3" footer="0.3"/>
  <pageSetup paperSize="5" scale="60" fitToHeight="0" orientation="landscape" horizontalDpi="1200" verticalDpi="1200" r:id="rId1"/>
  <headerFooter>
    <oddHeader>&amp;LLB-ELA Multimodal Corridor Plan - Draft Evaluation Results&amp;CFreeway Benefit Scores&amp;RDraft - 10/3/2023</oddHeader>
    <oddFooter>&amp;R&amp;N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77A9DF-E985-4240-BFE4-A0EDD234BB5D}">
  <sheetPr>
    <tabColor rgb="FFFF0000"/>
    <pageSetUpPr fitToPage="1"/>
  </sheetPr>
  <dimension ref="A1:CG68"/>
  <sheetViews>
    <sheetView showGridLines="0" topLeftCell="G1" zoomScale="70" zoomScaleNormal="70" workbookViewId="0">
      <selection activeCell="BR11" sqref="BR11"/>
    </sheetView>
  </sheetViews>
  <sheetFormatPr defaultColWidth="9.109375" defaultRowHeight="14.4" zeroHeight="1" outlineLevelCol="1" x14ac:dyDescent="0.3"/>
  <cols>
    <col min="1" max="1" width="14.33203125" style="3" customWidth="1"/>
    <col min="2" max="2" width="14" style="3" customWidth="1"/>
    <col min="3" max="3" width="13.33203125" style="10" customWidth="1"/>
    <col min="4" max="4" width="29.5546875" style="3" customWidth="1"/>
    <col min="5" max="5" width="61" style="3" customWidth="1"/>
    <col min="6" max="6" width="8.5546875" style="3" hidden="1" customWidth="1"/>
    <col min="7" max="7" width="23.88671875" style="3" customWidth="1"/>
    <col min="8" max="8" width="17.44140625" style="3" customWidth="1"/>
    <col min="9" max="11" width="7.5546875" style="3" hidden="1" customWidth="1" outlineLevel="1"/>
    <col min="12" max="12" width="7.5546875" style="3" customWidth="1" collapsed="1"/>
    <col min="13" max="17" width="7.5546875" style="3" hidden="1" customWidth="1" outlineLevel="1"/>
    <col min="18" max="18" width="7.5546875" style="3" customWidth="1" collapsed="1"/>
    <col min="19" max="25" width="7.5546875" style="3" hidden="1" customWidth="1" outlineLevel="1"/>
    <col min="26" max="26" width="7.5546875" style="3" customWidth="1" collapsed="1"/>
    <col min="27" max="28" width="7.5546875" style="3" hidden="1" customWidth="1" outlineLevel="1"/>
    <col min="29" max="29" width="6.88671875" style="3" hidden="1" customWidth="1" outlineLevel="1"/>
    <col min="30" max="30" width="7.5546875" style="3" hidden="1" customWidth="1" outlineLevel="1"/>
    <col min="31" max="31" width="9.33203125" style="3" hidden="1" customWidth="1" outlineLevel="1"/>
    <col min="32" max="33" width="7.5546875" style="3" hidden="1" customWidth="1" outlineLevel="1"/>
    <col min="34" max="34" width="7.5546875" style="3" customWidth="1" collapsed="1"/>
    <col min="35" max="37" width="7.5546875" style="3" hidden="1" customWidth="1" outlineLevel="1"/>
    <col min="38" max="38" width="10.109375" style="3" hidden="1" customWidth="1" outlineLevel="1"/>
    <col min="39" max="39" width="12.5546875" style="3" hidden="1" customWidth="1" outlineLevel="1"/>
    <col min="40" max="41" width="7.5546875" style="3" hidden="1" customWidth="1" outlineLevel="1"/>
    <col min="42" max="42" width="7.5546875" style="3" hidden="1" customWidth="1" outlineLevel="1" collapsed="1"/>
    <col min="43" max="43" width="7.5546875" style="3" customWidth="1" collapsed="1"/>
    <col min="44" max="50" width="7.5546875" style="3" hidden="1" customWidth="1" outlineLevel="1"/>
    <col min="51" max="51" width="7.5546875" style="3" customWidth="1" collapsed="1"/>
    <col min="52" max="75" width="7.5546875" style="3" hidden="1" customWidth="1" outlineLevel="1"/>
    <col min="76" max="76" width="7.5546875" style="3" customWidth="1" collapsed="1"/>
    <col min="77" max="81" width="7.5546875" style="3" hidden="1" customWidth="1" outlineLevel="1"/>
    <col min="82" max="82" width="7.5546875" style="3" customWidth="1" collapsed="1"/>
    <col min="83" max="83" width="13.33203125" style="3" customWidth="1" outlineLevel="1"/>
    <col min="84" max="84" width="16.6640625" style="3" customWidth="1" outlineLevel="1"/>
    <col min="85" max="85" width="10.6640625" style="3" customWidth="1"/>
    <col min="86" max="16384" width="9.109375" style="3"/>
  </cols>
  <sheetData>
    <row r="1" spans="1:85" s="1" customFormat="1" ht="42" customHeight="1" x14ac:dyDescent="0.3">
      <c r="A1" s="65" t="s">
        <v>94</v>
      </c>
      <c r="B1" s="65" t="s">
        <v>95</v>
      </c>
      <c r="C1" s="65" t="s">
        <v>96</v>
      </c>
      <c r="D1" s="66" t="s">
        <v>97</v>
      </c>
      <c r="E1" s="67" t="s">
        <v>98</v>
      </c>
      <c r="F1" s="65" t="s">
        <v>99</v>
      </c>
      <c r="G1" s="68" t="s">
        <v>100</v>
      </c>
      <c r="H1" s="73" t="s">
        <v>101</v>
      </c>
      <c r="I1" s="29" t="s">
        <v>102</v>
      </c>
      <c r="J1" s="29" t="s">
        <v>103</v>
      </c>
      <c r="K1" s="29" t="s">
        <v>104</v>
      </c>
      <c r="L1" s="30" t="s">
        <v>105</v>
      </c>
      <c r="M1" s="31" t="s">
        <v>106</v>
      </c>
      <c r="N1" s="29" t="s">
        <v>107</v>
      </c>
      <c r="O1" s="29" t="s">
        <v>108</v>
      </c>
      <c r="P1" s="29" t="s">
        <v>109</v>
      </c>
      <c r="Q1" s="29" t="s">
        <v>110</v>
      </c>
      <c r="R1" s="30" t="s">
        <v>111</v>
      </c>
      <c r="S1" s="31" t="s">
        <v>112</v>
      </c>
      <c r="T1" s="29" t="s">
        <v>113</v>
      </c>
      <c r="U1" s="29" t="s">
        <v>114</v>
      </c>
      <c r="V1" s="29" t="s">
        <v>115</v>
      </c>
      <c r="W1" s="29" t="s">
        <v>116</v>
      </c>
      <c r="X1" s="29" t="s">
        <v>117</v>
      </c>
      <c r="Y1" s="29" t="s">
        <v>118</v>
      </c>
      <c r="Z1" s="30" t="s">
        <v>119</v>
      </c>
      <c r="AA1" s="31" t="s">
        <v>120</v>
      </c>
      <c r="AB1" s="29" t="s">
        <v>121</v>
      </c>
      <c r="AC1" s="29" t="s">
        <v>122</v>
      </c>
      <c r="AD1" s="29" t="s">
        <v>123</v>
      </c>
      <c r="AE1" s="29" t="s">
        <v>124</v>
      </c>
      <c r="AF1" s="29" t="s">
        <v>125</v>
      </c>
      <c r="AG1" s="29" t="s">
        <v>126</v>
      </c>
      <c r="AH1" s="30" t="s">
        <v>127</v>
      </c>
      <c r="AI1" s="31" t="s">
        <v>128</v>
      </c>
      <c r="AJ1" s="29" t="s">
        <v>129</v>
      </c>
      <c r="AK1" s="29" t="s">
        <v>130</v>
      </c>
      <c r="AL1" s="29" t="s">
        <v>131</v>
      </c>
      <c r="AM1" s="29" t="s">
        <v>132</v>
      </c>
      <c r="AN1" s="29" t="s">
        <v>133</v>
      </c>
      <c r="AO1" s="29" t="s">
        <v>134</v>
      </c>
      <c r="AP1" s="29" t="s">
        <v>135</v>
      </c>
      <c r="AQ1" s="30" t="s">
        <v>136</v>
      </c>
      <c r="AR1" s="31" t="s">
        <v>137</v>
      </c>
      <c r="AS1" s="29" t="s">
        <v>138</v>
      </c>
      <c r="AT1" s="29" t="s">
        <v>139</v>
      </c>
      <c r="AU1" s="29" t="s">
        <v>140</v>
      </c>
      <c r="AV1" s="29" t="s">
        <v>141</v>
      </c>
      <c r="AW1" s="29" t="s">
        <v>142</v>
      </c>
      <c r="AX1" s="29" t="s">
        <v>143</v>
      </c>
      <c r="AY1" s="30" t="s">
        <v>144</v>
      </c>
      <c r="AZ1" s="32" t="s">
        <v>145</v>
      </c>
      <c r="BA1" s="33" t="s">
        <v>146</v>
      </c>
      <c r="BB1" s="33" t="s">
        <v>147</v>
      </c>
      <c r="BC1" s="33" t="s">
        <v>148</v>
      </c>
      <c r="BD1" s="33" t="s">
        <v>149</v>
      </c>
      <c r="BE1" s="33" t="s">
        <v>150</v>
      </c>
      <c r="BF1" s="33" t="s">
        <v>151</v>
      </c>
      <c r="BG1" s="33" t="s">
        <v>152</v>
      </c>
      <c r="BH1" s="33" t="s">
        <v>153</v>
      </c>
      <c r="BI1" s="33" t="s">
        <v>154</v>
      </c>
      <c r="BJ1" s="33" t="s">
        <v>155</v>
      </c>
      <c r="BK1" s="33" t="s">
        <v>156</v>
      </c>
      <c r="BL1" s="33" t="s">
        <v>157</v>
      </c>
      <c r="BM1" s="33" t="s">
        <v>158</v>
      </c>
      <c r="BN1" s="33" t="s">
        <v>159</v>
      </c>
      <c r="BO1" s="33" t="s">
        <v>160</v>
      </c>
      <c r="BP1" s="33" t="s">
        <v>161</v>
      </c>
      <c r="BQ1" s="33" t="s">
        <v>162</v>
      </c>
      <c r="BR1" s="33" t="s">
        <v>163</v>
      </c>
      <c r="BS1" s="33" t="s">
        <v>164</v>
      </c>
      <c r="BT1" s="33" t="s">
        <v>165</v>
      </c>
      <c r="BU1" s="33" t="s">
        <v>166</v>
      </c>
      <c r="BV1" s="33" t="s">
        <v>167</v>
      </c>
      <c r="BW1" s="33" t="s">
        <v>168</v>
      </c>
      <c r="BX1" s="34" t="s">
        <v>169</v>
      </c>
      <c r="BY1" s="35" t="s">
        <v>170</v>
      </c>
      <c r="BZ1" s="36" t="s">
        <v>171</v>
      </c>
      <c r="CA1" s="36" t="s">
        <v>172</v>
      </c>
      <c r="CB1" s="36" t="s">
        <v>173</v>
      </c>
      <c r="CC1" s="36" t="s">
        <v>174</v>
      </c>
      <c r="CD1" s="37" t="s">
        <v>175</v>
      </c>
      <c r="CE1" s="39" t="s">
        <v>176</v>
      </c>
      <c r="CF1" s="39" t="s">
        <v>177</v>
      </c>
      <c r="CG1" s="49" t="s">
        <v>178</v>
      </c>
    </row>
    <row r="2" spans="1:85" s="2" customFormat="1" ht="110.4" x14ac:dyDescent="0.3">
      <c r="A2" s="12" t="str">
        <f>VLOOKUP($C2,[1]Results_Esp_vSep1!$A$2:$G$214,4,FALSE)</f>
        <v>Programas comunitarios </v>
      </c>
      <c r="B2" s="12" t="str">
        <f>VLOOKUP($C2,[1]Results_Esp_vSep1!$A$2:$G$214,5,FALSE)</f>
        <v>Estabilización de la vivienda / Uso del terreno </v>
      </c>
      <c r="C2" s="13" t="s">
        <v>518</v>
      </c>
      <c r="D2" s="12" t="str">
        <f>VLOOKUP($C2,[1]Results_Esp_vSep1!$A$2:$G$214,2,FALSE)</f>
        <v>Plan y Programa de Implementación Estratégica del Desarrollo Orientado al Tránsito del West Santa Ana Branch (TOD SIP) </v>
      </c>
      <c r="E2" s="12" t="str">
        <f>VLOOKUP($C2,[1]Results_Esp_vSep1!$A$2:$G$214,3,FALSE)</f>
        <v>El SIP de DOT proporciona una visión global y una orientación estratégica para que las jurisdicciones locales del West Santa Ana Branch (WSAB) lo utilicen como recurso a medida que desarrollan e implantan sus propios planes, políticas y estrategias de desarrollo económico y movilidad en las 12 áreas de estaciones WSAB a lo largo de la alineación. Además, en 2019, la Junta de Metro aprobó un programa de implementación de 1 millón de dólares para financiar a las jurisdicciones del WSAB con el fin de implementar las recomendaciones del SIP de TOD. </v>
      </c>
      <c r="F2" s="12">
        <v>115</v>
      </c>
      <c r="G2" s="71" t="s">
        <v>519</v>
      </c>
      <c r="H2" s="12" t="str">
        <f>VLOOKUP($C2,[1]Results_Esp_vSep1!$A$2:$G$214,7,FALSE)</f>
        <v>Múltiples jurisdicciones </v>
      </c>
      <c r="I2" s="17" t="s">
        <v>181</v>
      </c>
      <c r="J2" s="17" t="s">
        <v>181</v>
      </c>
      <c r="K2" s="17">
        <v>2</v>
      </c>
      <c r="L2" s="38">
        <v>1.6666666666666667</v>
      </c>
      <c r="M2" s="38" t="s">
        <v>181</v>
      </c>
      <c r="N2" s="38" t="s">
        <v>181</v>
      </c>
      <c r="O2" s="38">
        <v>2</v>
      </c>
      <c r="P2" s="38" t="s">
        <v>182</v>
      </c>
      <c r="Q2" s="38" t="s">
        <v>182</v>
      </c>
      <c r="R2" s="38">
        <v>1.6</v>
      </c>
      <c r="S2" s="38">
        <v>2</v>
      </c>
      <c r="T2" s="38" t="s">
        <v>181</v>
      </c>
      <c r="U2" s="38" t="s">
        <v>181</v>
      </c>
      <c r="V2" s="38" t="s">
        <v>181</v>
      </c>
      <c r="W2" s="38" t="s">
        <v>181</v>
      </c>
      <c r="X2" s="38" t="s">
        <v>181</v>
      </c>
      <c r="Y2" s="38" t="s">
        <v>182</v>
      </c>
      <c r="Z2" s="38">
        <v>1.5714285714285714</v>
      </c>
      <c r="AA2" s="38" t="s">
        <v>182</v>
      </c>
      <c r="AB2" s="38" t="s">
        <v>182</v>
      </c>
      <c r="AC2" s="38">
        <v>2</v>
      </c>
      <c r="AD2" s="38" t="s">
        <v>182</v>
      </c>
      <c r="AE2" s="38" t="s">
        <v>181</v>
      </c>
      <c r="AF2" s="38" t="s">
        <v>182</v>
      </c>
      <c r="AG2" s="38" t="s">
        <v>181</v>
      </c>
      <c r="AH2" s="38">
        <v>1.5714285714285714</v>
      </c>
      <c r="AI2" s="38" t="s">
        <v>181</v>
      </c>
      <c r="AJ2" s="38" t="s">
        <v>181</v>
      </c>
      <c r="AK2" s="38" t="s">
        <v>181</v>
      </c>
      <c r="AL2" s="38" t="s">
        <v>181</v>
      </c>
      <c r="AM2" s="38">
        <v>1</v>
      </c>
      <c r="AN2" s="38" t="s">
        <v>181</v>
      </c>
      <c r="AO2" s="38" t="s">
        <v>181</v>
      </c>
      <c r="AP2" s="38">
        <v>3</v>
      </c>
      <c r="AQ2" s="38">
        <v>1.625</v>
      </c>
      <c r="AR2" s="38" t="s">
        <v>181</v>
      </c>
      <c r="AS2" s="38">
        <v>3</v>
      </c>
      <c r="AT2" s="38" t="s">
        <v>181</v>
      </c>
      <c r="AU2" s="38">
        <v>3</v>
      </c>
      <c r="AV2" s="38">
        <v>3</v>
      </c>
      <c r="AW2" s="38" t="s">
        <v>181</v>
      </c>
      <c r="AX2" s="38" t="s">
        <v>181</v>
      </c>
      <c r="AY2" s="38">
        <v>2.5714285714285712</v>
      </c>
      <c r="AZ2" s="38" t="s">
        <v>181</v>
      </c>
      <c r="BA2" s="38">
        <v>3</v>
      </c>
      <c r="BB2" s="38" t="s">
        <v>181</v>
      </c>
      <c r="BC2" s="38">
        <v>3</v>
      </c>
      <c r="BD2" s="38">
        <v>3</v>
      </c>
      <c r="BE2" s="38" t="s">
        <v>181</v>
      </c>
      <c r="BF2" s="38" t="s">
        <v>181</v>
      </c>
      <c r="BG2" s="38" t="s">
        <v>181</v>
      </c>
      <c r="BH2" s="38" t="s">
        <v>181</v>
      </c>
      <c r="BI2" s="38" t="s">
        <v>181</v>
      </c>
      <c r="BJ2" s="38" t="s">
        <v>181</v>
      </c>
      <c r="BK2" s="38" t="s">
        <v>181</v>
      </c>
      <c r="BL2" s="38" t="s">
        <v>181</v>
      </c>
      <c r="BM2" s="38" t="s">
        <v>181</v>
      </c>
      <c r="BN2" s="38" t="s">
        <v>181</v>
      </c>
      <c r="BO2" s="38" t="s">
        <v>181</v>
      </c>
      <c r="BP2" s="38" t="s">
        <v>182</v>
      </c>
      <c r="BQ2" s="38" t="s">
        <v>182</v>
      </c>
      <c r="BR2" s="38">
        <v>2</v>
      </c>
      <c r="BS2" s="38" t="s">
        <v>181</v>
      </c>
      <c r="BT2" s="38" t="s">
        <v>181</v>
      </c>
      <c r="BU2" s="38">
        <v>2</v>
      </c>
      <c r="BV2" s="38">
        <v>3</v>
      </c>
      <c r="BW2" s="38">
        <v>2</v>
      </c>
      <c r="BX2" s="38">
        <v>2.1160714285714288</v>
      </c>
      <c r="BY2" s="38" t="s">
        <v>181</v>
      </c>
      <c r="BZ2" s="38" t="s">
        <v>181</v>
      </c>
      <c r="CA2" s="38" t="s">
        <v>181</v>
      </c>
      <c r="CB2" s="38">
        <v>3</v>
      </c>
      <c r="CC2" s="38" t="s">
        <v>181</v>
      </c>
      <c r="CD2" s="38">
        <v>2.4</v>
      </c>
      <c r="CE2" s="38">
        <v>10.605952380952379</v>
      </c>
      <c r="CF2" s="38">
        <v>4.5160714285714292</v>
      </c>
      <c r="CG2" s="38">
        <v>15.122023809523808</v>
      </c>
    </row>
    <row r="3" spans="1:85" s="2" customFormat="1" ht="220.8" x14ac:dyDescent="0.3">
      <c r="A3" s="12" t="str">
        <f>VLOOKUP($C3,[1]Results_Esp_vSep1!$A$2:$G$214,4,FALSE)</f>
        <v>Programas comunitarios </v>
      </c>
      <c r="B3" s="12" t="str">
        <f>VLOOKUP($C3,[1]Results_Esp_vSep1!$A$2:$G$214,5,FALSE)</f>
        <v>Calidad del aire / Salud comunitaria </v>
      </c>
      <c r="C3" s="13" t="s">
        <v>520</v>
      </c>
      <c r="D3" s="12" t="str">
        <f>VLOOKUP($C3,[1]Results_Esp_vSep1!$A$2:$G$214,2,FALSE)</f>
        <v>Programa comunitario de beneficios de salud del corredor LB-ELA </v>
      </c>
      <c r="E3" s="12" t="str">
        <f>VLOOKUP($C3,[1]Results_Esp_vSep1!$A$2:$G$214,3,FALSE)</f>
        <v>Bajo este programa, se pondrían a disposición fondos para implementar proyectos de mejorar de la calidad del aire, así como programas de educación y detección de salud en áreas afectadas negativamente por proyectos de infraestructura de transporte existentes y propuestos. El Programa de Beneficios para la Salud de la Comunidad LB-ELA serviría a las comunidades dentro del Área de Estudio del Corredor LB-ELA.  Este programa proporcionaría fondos de subvención para llevar a cabo proyectos y actividades de divulgación con el fin de mejorar la calidad del aire y la salud pública, entre otros: 
- Proyectos de mejora de la calidad del aire para escuelas e instalaciones comunitarias: filtración de aire, actualizaciones de HVAC, sustitución/sellado de ventanas y puertas, barreras vegetales o de paisajismo. 
- Educación y detección de la salud: detección y diagnóstico de salud comunitaria, educación para la salud, capacitación para trabajadores de salud comunitarios, programas de divulgación. </v>
      </c>
      <c r="F3" s="12">
        <v>108</v>
      </c>
      <c r="G3" s="71" t="s">
        <v>521</v>
      </c>
      <c r="H3" s="12" t="str">
        <f>VLOOKUP($C3,[1]Results_Esp_vSep1!$A$2:$G$214,7,FALSE)</f>
        <v>Área de estudio </v>
      </c>
      <c r="I3" s="17" t="s">
        <v>181</v>
      </c>
      <c r="J3" s="17" t="s">
        <v>181</v>
      </c>
      <c r="K3" s="17" t="s">
        <v>181</v>
      </c>
      <c r="L3" s="38" t="s">
        <v>181</v>
      </c>
      <c r="M3" s="38" t="s">
        <v>181</v>
      </c>
      <c r="N3" s="38">
        <v>3</v>
      </c>
      <c r="O3" s="38" t="s">
        <v>181</v>
      </c>
      <c r="P3" s="38">
        <v>2</v>
      </c>
      <c r="Q3" s="38" t="s">
        <v>182</v>
      </c>
      <c r="R3" s="38">
        <v>2.125</v>
      </c>
      <c r="S3" s="38" t="s">
        <v>181</v>
      </c>
      <c r="T3" s="38" t="s">
        <v>181</v>
      </c>
      <c r="U3" s="38" t="s">
        <v>181</v>
      </c>
      <c r="V3" s="38" t="s">
        <v>181</v>
      </c>
      <c r="W3" s="38" t="s">
        <v>181</v>
      </c>
      <c r="X3" s="38" t="s">
        <v>181</v>
      </c>
      <c r="Y3" s="38" t="s">
        <v>182</v>
      </c>
      <c r="Z3" s="38" t="s">
        <v>181</v>
      </c>
      <c r="AA3" s="38" t="s">
        <v>182</v>
      </c>
      <c r="AB3" s="38" t="s">
        <v>182</v>
      </c>
      <c r="AC3" s="38" t="s">
        <v>181</v>
      </c>
      <c r="AD3" s="38">
        <v>2</v>
      </c>
      <c r="AE3" s="38" t="s">
        <v>181</v>
      </c>
      <c r="AF3" s="38" t="s">
        <v>182</v>
      </c>
      <c r="AG3" s="38" t="s">
        <v>181</v>
      </c>
      <c r="AH3" s="38">
        <v>1.5714285714285714</v>
      </c>
      <c r="AI3" s="38" t="s">
        <v>181</v>
      </c>
      <c r="AJ3" s="38" t="s">
        <v>181</v>
      </c>
      <c r="AK3" s="38">
        <v>2</v>
      </c>
      <c r="AL3" s="38" t="s">
        <v>181</v>
      </c>
      <c r="AM3" s="38" t="s">
        <v>181</v>
      </c>
      <c r="AN3" s="38" t="s">
        <v>181</v>
      </c>
      <c r="AO3" s="38">
        <v>1</v>
      </c>
      <c r="AP3" s="38" t="s">
        <v>182</v>
      </c>
      <c r="AQ3" s="38">
        <v>1.21875</v>
      </c>
      <c r="AR3" s="38" t="s">
        <v>181</v>
      </c>
      <c r="AS3" s="38" t="s">
        <v>181</v>
      </c>
      <c r="AT3" s="38" t="s">
        <v>181</v>
      </c>
      <c r="AU3" s="38">
        <v>2</v>
      </c>
      <c r="AV3" s="38">
        <v>1</v>
      </c>
      <c r="AW3" s="38" t="s">
        <v>181</v>
      </c>
      <c r="AX3" s="38" t="s">
        <v>181</v>
      </c>
      <c r="AY3" s="38">
        <v>1.2321428571428572</v>
      </c>
      <c r="AZ3" s="38" t="s">
        <v>181</v>
      </c>
      <c r="BA3" s="38" t="s">
        <v>181</v>
      </c>
      <c r="BB3" s="38" t="s">
        <v>181</v>
      </c>
      <c r="BC3" s="38" t="s">
        <v>181</v>
      </c>
      <c r="BD3" s="38" t="s">
        <v>181</v>
      </c>
      <c r="BE3" s="38" t="s">
        <v>181</v>
      </c>
      <c r="BF3" s="38" t="s">
        <v>181</v>
      </c>
      <c r="BG3" s="38" t="s">
        <v>181</v>
      </c>
      <c r="BH3" s="38" t="s">
        <v>181</v>
      </c>
      <c r="BI3" s="38" t="s">
        <v>181</v>
      </c>
      <c r="BJ3" s="38">
        <v>1</v>
      </c>
      <c r="BK3" s="38" t="s">
        <v>181</v>
      </c>
      <c r="BL3" s="38" t="s">
        <v>181</v>
      </c>
      <c r="BM3" s="38" t="s">
        <v>181</v>
      </c>
      <c r="BN3" s="38">
        <v>3</v>
      </c>
      <c r="BO3" s="38" t="s">
        <v>181</v>
      </c>
      <c r="BP3" s="38" t="s">
        <v>182</v>
      </c>
      <c r="BQ3" s="38" t="s">
        <v>182</v>
      </c>
      <c r="BR3" s="38" t="s">
        <v>181</v>
      </c>
      <c r="BS3" s="38">
        <v>2</v>
      </c>
      <c r="BT3" s="38" t="s">
        <v>181</v>
      </c>
      <c r="BU3" s="38">
        <v>2</v>
      </c>
      <c r="BV3" s="38" t="s">
        <v>181</v>
      </c>
      <c r="BW3" s="38" t="s">
        <v>181</v>
      </c>
      <c r="BX3" s="38">
        <v>1.5833333333333333</v>
      </c>
      <c r="BY3" s="38" t="s">
        <v>182</v>
      </c>
      <c r="BZ3" s="38" t="s">
        <v>182</v>
      </c>
      <c r="CA3" s="38" t="s">
        <v>182</v>
      </c>
      <c r="CB3" s="38">
        <v>1</v>
      </c>
      <c r="CC3" s="38" t="s">
        <v>181</v>
      </c>
      <c r="CD3" s="38">
        <v>0.8</v>
      </c>
      <c r="CE3" s="38">
        <v>6.1473214285714288</v>
      </c>
      <c r="CF3" s="38">
        <v>2.3833333333333333</v>
      </c>
      <c r="CG3" s="38">
        <v>8.5306547619047617</v>
      </c>
    </row>
    <row r="4" spans="1:85" s="2" customFormat="1" ht="151.80000000000001" x14ac:dyDescent="0.3">
      <c r="A4" s="12" t="str">
        <f>VLOOKUP($C4,[1]Results_Esp_vSep1!$A$2:$G$214,4,FALSE)</f>
        <v>Programas comunitarios </v>
      </c>
      <c r="B4" s="12" t="str">
        <f>VLOOKUP($C4,[1]Results_Esp_vSep1!$A$2:$G$214,5,FALSE)</f>
        <v>Medio ambiente </v>
      </c>
      <c r="C4" s="13" t="s">
        <v>522</v>
      </c>
      <c r="D4" s="12" t="str">
        <f>VLOOKUP($C4,[1]Results_Esp_vSep1!$A$2:$G$214,2,FALSE)</f>
        <v>Programa de Reducción Energética del Corredor LB-ELA / Reducción de Emisiones de Gases de Efecto Invernadero </v>
      </c>
      <c r="E4" s="12" t="str">
        <f>VLOOKUP($C4,[1]Results_Esp_vSep1!$A$2:$G$214,3,FALSE)</f>
        <v>Bajo el Programa de Reducción de Energía / Reducción de Gases de Efecto Invernadero (GEI), se pondrían a disposición fondos para implementar proyectos de reducción de energía y reducción de gases de efecto invernadero en áreas afectadas por proyectos de transporte dentro del Corredor LB-ELA.  Este programa sería un elemento importante de cualquier iniciativa importante de transporte que tenga lugar dentro del Corredor LB-ELA. El programa proporcionaría fondos de subvención para implementar proyectos y actividades educativas dirigidas a reducir las emisiones de gases de efecto. Ejemplos de estos proyectos incluyen: proyectos de energías renovables, generación de energía solar, iluminación de bajo consumo y plantación de árboles.   </v>
      </c>
      <c r="F4" s="12">
        <v>112</v>
      </c>
      <c r="G4" s="71" t="s">
        <v>215</v>
      </c>
      <c r="H4" s="12" t="str">
        <f>VLOOKUP($C4,[1]Results_Esp_vSep1!$A$2:$G$214,7,FALSE)</f>
        <v>Área de estudio </v>
      </c>
      <c r="I4" s="17" t="s">
        <v>181</v>
      </c>
      <c r="J4" s="17">
        <v>3</v>
      </c>
      <c r="K4" s="17" t="s">
        <v>181</v>
      </c>
      <c r="L4" s="38">
        <v>2.5</v>
      </c>
      <c r="M4" s="38" t="s">
        <v>181</v>
      </c>
      <c r="N4" s="38" t="s">
        <v>181</v>
      </c>
      <c r="O4" s="38" t="s">
        <v>181</v>
      </c>
      <c r="P4" s="38">
        <v>2</v>
      </c>
      <c r="Q4" s="38" t="s">
        <v>182</v>
      </c>
      <c r="R4" s="38">
        <v>1.6</v>
      </c>
      <c r="S4" s="38" t="s">
        <v>181</v>
      </c>
      <c r="T4" s="38" t="s">
        <v>181</v>
      </c>
      <c r="U4" s="38" t="s">
        <v>181</v>
      </c>
      <c r="V4" s="38" t="s">
        <v>181</v>
      </c>
      <c r="W4" s="38" t="s">
        <v>181</v>
      </c>
      <c r="X4" s="38" t="s">
        <v>181</v>
      </c>
      <c r="Y4" s="38" t="s">
        <v>182</v>
      </c>
      <c r="Z4" s="38" t="s">
        <v>181</v>
      </c>
      <c r="AA4" s="38" t="s">
        <v>182</v>
      </c>
      <c r="AB4" s="38" t="s">
        <v>182</v>
      </c>
      <c r="AC4" s="38">
        <v>3</v>
      </c>
      <c r="AD4" s="38" t="s">
        <v>182</v>
      </c>
      <c r="AE4" s="38" t="s">
        <v>181</v>
      </c>
      <c r="AF4" s="38" t="s">
        <v>182</v>
      </c>
      <c r="AG4" s="38" t="s">
        <v>181</v>
      </c>
      <c r="AH4" s="38">
        <v>2.3571428571428572</v>
      </c>
      <c r="AI4" s="38" t="s">
        <v>181</v>
      </c>
      <c r="AJ4" s="38">
        <v>3</v>
      </c>
      <c r="AK4" s="38">
        <v>2</v>
      </c>
      <c r="AL4" s="38" t="s">
        <v>181</v>
      </c>
      <c r="AM4" s="38">
        <v>3</v>
      </c>
      <c r="AN4" s="38">
        <v>1</v>
      </c>
      <c r="AO4" s="38">
        <v>1</v>
      </c>
      <c r="AP4" s="38" t="s">
        <v>182</v>
      </c>
      <c r="AQ4" s="38">
        <v>1.8125</v>
      </c>
      <c r="AR4" s="38" t="s">
        <v>181</v>
      </c>
      <c r="AS4" s="38" t="s">
        <v>181</v>
      </c>
      <c r="AT4" s="38" t="s">
        <v>181</v>
      </c>
      <c r="AU4" s="38">
        <v>2</v>
      </c>
      <c r="AV4" s="38">
        <v>1</v>
      </c>
      <c r="AW4" s="38" t="s">
        <v>181</v>
      </c>
      <c r="AX4" s="38" t="s">
        <v>181</v>
      </c>
      <c r="AY4" s="38">
        <v>1.2321428571428572</v>
      </c>
      <c r="AZ4" s="38" t="s">
        <v>181</v>
      </c>
      <c r="BA4" s="38" t="s">
        <v>181</v>
      </c>
      <c r="BB4" s="38" t="s">
        <v>181</v>
      </c>
      <c r="BC4" s="38" t="s">
        <v>181</v>
      </c>
      <c r="BD4" s="38" t="s">
        <v>181</v>
      </c>
      <c r="BE4" s="38" t="s">
        <v>181</v>
      </c>
      <c r="BF4" s="38" t="s">
        <v>181</v>
      </c>
      <c r="BG4" s="38" t="s">
        <v>181</v>
      </c>
      <c r="BH4" s="38" t="s">
        <v>181</v>
      </c>
      <c r="BI4" s="38" t="s">
        <v>181</v>
      </c>
      <c r="BJ4" s="38">
        <v>1</v>
      </c>
      <c r="BK4" s="38" t="s">
        <v>181</v>
      </c>
      <c r="BL4" s="38" t="s">
        <v>181</v>
      </c>
      <c r="BM4" s="38" t="s">
        <v>181</v>
      </c>
      <c r="BN4" s="38" t="s">
        <v>181</v>
      </c>
      <c r="BO4" s="38" t="s">
        <v>181</v>
      </c>
      <c r="BP4" s="38" t="s">
        <v>182</v>
      </c>
      <c r="BQ4" s="38" t="s">
        <v>182</v>
      </c>
      <c r="BR4" s="38">
        <v>1</v>
      </c>
      <c r="BS4" s="38">
        <v>2</v>
      </c>
      <c r="BT4" s="38">
        <v>2</v>
      </c>
      <c r="BU4" s="38">
        <v>2</v>
      </c>
      <c r="BV4" s="38" t="s">
        <v>181</v>
      </c>
      <c r="BW4" s="38" t="s">
        <v>181</v>
      </c>
      <c r="BX4" s="38">
        <v>1.2833333333333334</v>
      </c>
      <c r="BY4" s="38" t="s">
        <v>182</v>
      </c>
      <c r="BZ4" s="38" t="s">
        <v>182</v>
      </c>
      <c r="CA4" s="38">
        <v>3</v>
      </c>
      <c r="CB4" s="38">
        <v>1</v>
      </c>
      <c r="CC4" s="38" t="s">
        <v>181</v>
      </c>
      <c r="CD4" s="38">
        <v>1.7</v>
      </c>
      <c r="CE4" s="38">
        <v>9.5017857142857149</v>
      </c>
      <c r="CF4" s="38">
        <v>2.9833333333333334</v>
      </c>
      <c r="CG4" s="38">
        <v>12.485119047619047</v>
      </c>
    </row>
    <row r="5" spans="1:85" s="2" customFormat="1" ht="409.6" x14ac:dyDescent="0.3">
      <c r="A5" s="12" t="str">
        <f>VLOOKUP($C5,[1]Results_Esp_vSep1!$A$2:$G$214,4,FALSE)</f>
        <v>Programas comunitarios </v>
      </c>
      <c r="B5" s="12" t="str">
        <f>VLOOKUP($C5,[1]Results_Esp_vSep1!$A$2:$G$214,5,FALSE)</f>
        <v>Estabilización de la vivienda / Uso del terreno </v>
      </c>
      <c r="C5" s="13" t="s">
        <v>523</v>
      </c>
      <c r="D5" s="12" t="str">
        <f>VLOOKUP($C5,[1]Results_Esp_vSep1!$A$2:$G$214,2,FALSE)</f>
        <v>Políticas de estabilización de la vivienda </v>
      </c>
      <c r="E5" s="12" t="str">
        <f>VLOOKUP($C5,[1]Results_Esp_vSep1!$A$2:$G$214,3,FALSE)</f>
        <v xml:space="preserve">Aplicando un enfoque integrado, trabajar con las ciudades, el condado de Los Angeles y las agencias públicas para proponer y aprobar políticas de estabilización comunitaria que apoyen a las comunidades desfavorecidas dentro del corredor LB-ELA, mejoren su capacidad de recuperación y aborden los determinantes sociales de la salud. Proporcionar asistencia para la redacción de subvenciones para asegurar los fondos necesarios.  Policias e incentivos de estabilización de la vivienda, que incluyan medidas tales como: 
- Mandatos parala mejora de  procesos: Implicar a la comunidad/formar asociaciones con organizaciones de base comunitaria; 
- Beneficios para la comunidad: establecer un marco/menú/calificación de desarrollo equitativo para los nuevos proyectos de desarrollo; 
- Desarrollar fideicomisos de tierras comunitarias/bancos de tierras: para nuevas viviendas y/o para apoyar las viviendas asequibles de origen natural; 
- Creación de riqueza local: fomentar la producción local de viviendas asequibles en venta, programas de ayuda al pago inicial, programas de ayuda al mantenimiento de la vivienda; 
- Políticas de vivienda de inclusión con o sin opción de cuotas de sustitución; 
- Fondo Fiduciario de la Vivienda para apoyar y aumentar el financiamiento de la producción de viviendas asequibles; 
- Programas de bonificación por densidad para incentivar la producción de viviendas asequibles y de ingresos mixtos; 
- Programas de unidades de vivienda accesorias (ADU) asequibles y programas de amnistía de ADU; 
- Políticas para reducir los costos de vivienda, como la reducción/desagregación de estacionamientos, técnicas de construcción innovadoras, exenciones de tarifas, racionalización de permisos; 
- Programas antidesalojo para inquilinos: programas de derechos de los inquilinos que incluyan políticas contra el acoso/ políticas de desalojo por causa justa, asistencia jurídica para los inquilinos, políticas de vivienda sin pérdida neta para nuevos desarrollos, límites a la demolición residencial y conversión, políticas de derecho de retorno de los inquilinos, programas de preferencia de residentes locales para nuevas viviendas; 
- Políticas de estabilización de alquileres; 
- Programas de ayuda al alquiler para personas con bajos ingresos, programas de préstamos a bajo interés para el mantenimiento y la mejora en unidades de alquiler estabilizado; 
- Programas antidesplazamiento para propietarios de viviendas: desgravaciones fiscales/préstamos/subvenciones para mantenimiento/asistencia en ejecuciones hipotecarias; 
- Programa de Ingresos Básicos </v>
      </c>
      <c r="F5" s="12">
        <v>116</v>
      </c>
      <c r="G5" s="71" t="s">
        <v>524</v>
      </c>
      <c r="H5" s="12" t="str">
        <f>VLOOKUP($C5,[1]Results_Esp_vSep1!$A$2:$G$214,7,FALSE)</f>
        <v>Área de estudio </v>
      </c>
      <c r="I5" s="17" t="s">
        <v>181</v>
      </c>
      <c r="J5" s="17" t="s">
        <v>181</v>
      </c>
      <c r="K5" s="17" t="s">
        <v>181</v>
      </c>
      <c r="L5" s="38" t="s">
        <v>181</v>
      </c>
      <c r="M5" s="38" t="s">
        <v>181</v>
      </c>
      <c r="N5" s="38" t="s">
        <v>181</v>
      </c>
      <c r="O5" s="38" t="s">
        <v>181</v>
      </c>
      <c r="P5" s="38" t="s">
        <v>182</v>
      </c>
      <c r="Q5" s="38" t="s">
        <v>182</v>
      </c>
      <c r="R5" s="38" t="s">
        <v>181</v>
      </c>
      <c r="S5" s="38">
        <v>2</v>
      </c>
      <c r="T5" s="38" t="s">
        <v>181</v>
      </c>
      <c r="U5" s="38" t="s">
        <v>181</v>
      </c>
      <c r="V5" s="38" t="s">
        <v>181</v>
      </c>
      <c r="W5" s="38" t="s">
        <v>181</v>
      </c>
      <c r="X5" s="38" t="s">
        <v>181</v>
      </c>
      <c r="Y5" s="38" t="s">
        <v>182</v>
      </c>
      <c r="Z5" s="38">
        <v>1.5714285714285714</v>
      </c>
      <c r="AA5" s="38" t="s">
        <v>182</v>
      </c>
      <c r="AB5" s="38" t="s">
        <v>182</v>
      </c>
      <c r="AC5" s="38">
        <v>2</v>
      </c>
      <c r="AD5" s="38" t="s">
        <v>182</v>
      </c>
      <c r="AE5" s="38" t="s">
        <v>181</v>
      </c>
      <c r="AF5" s="38" t="s">
        <v>182</v>
      </c>
      <c r="AG5" s="38" t="s">
        <v>181</v>
      </c>
      <c r="AH5" s="38">
        <v>1.5714285714285714</v>
      </c>
      <c r="AI5" s="38" t="s">
        <v>181</v>
      </c>
      <c r="AJ5" s="38" t="s">
        <v>181</v>
      </c>
      <c r="AK5" s="38" t="s">
        <v>181</v>
      </c>
      <c r="AL5" s="38" t="s">
        <v>181</v>
      </c>
      <c r="AM5" s="38" t="s">
        <v>181</v>
      </c>
      <c r="AN5" s="38" t="s">
        <v>181</v>
      </c>
      <c r="AO5" s="38" t="s">
        <v>181</v>
      </c>
      <c r="AP5" s="38">
        <v>3</v>
      </c>
      <c r="AQ5" s="38">
        <v>2.34375</v>
      </c>
      <c r="AR5" s="38" t="s">
        <v>181</v>
      </c>
      <c r="AS5" s="38" t="s">
        <v>181</v>
      </c>
      <c r="AT5" s="38" t="s">
        <v>181</v>
      </c>
      <c r="AU5" s="38" t="s">
        <v>181</v>
      </c>
      <c r="AV5" s="38" t="s">
        <v>181</v>
      </c>
      <c r="AW5" s="38" t="s">
        <v>181</v>
      </c>
      <c r="AX5" s="38" t="s">
        <v>181</v>
      </c>
      <c r="AY5" s="38" t="s">
        <v>181</v>
      </c>
      <c r="AZ5" s="38" t="s">
        <v>181</v>
      </c>
      <c r="BA5" s="38" t="s">
        <v>181</v>
      </c>
      <c r="BB5" s="38" t="s">
        <v>181</v>
      </c>
      <c r="BC5" s="38" t="s">
        <v>181</v>
      </c>
      <c r="BD5" s="38">
        <v>2</v>
      </c>
      <c r="BE5" s="38" t="s">
        <v>181</v>
      </c>
      <c r="BF5" s="38" t="s">
        <v>181</v>
      </c>
      <c r="BG5" s="38" t="s">
        <v>181</v>
      </c>
      <c r="BH5" s="38" t="s">
        <v>181</v>
      </c>
      <c r="BI5" s="38" t="s">
        <v>181</v>
      </c>
      <c r="BJ5" s="38" t="s">
        <v>181</v>
      </c>
      <c r="BK5" s="38" t="s">
        <v>181</v>
      </c>
      <c r="BL5" s="38" t="s">
        <v>181</v>
      </c>
      <c r="BM5" s="38" t="s">
        <v>181</v>
      </c>
      <c r="BN5" s="38" t="s">
        <v>181</v>
      </c>
      <c r="BO5" s="38" t="s">
        <v>181</v>
      </c>
      <c r="BP5" s="38" t="s">
        <v>182</v>
      </c>
      <c r="BQ5" s="38" t="s">
        <v>182</v>
      </c>
      <c r="BR5" s="38">
        <v>3</v>
      </c>
      <c r="BS5" s="38" t="s">
        <v>181</v>
      </c>
      <c r="BT5" s="38" t="s">
        <v>181</v>
      </c>
      <c r="BU5" s="38" t="s">
        <v>181</v>
      </c>
      <c r="BV5" s="38">
        <v>2</v>
      </c>
      <c r="BW5" s="38">
        <v>3</v>
      </c>
      <c r="BX5" s="38">
        <v>1.9791666666666667</v>
      </c>
      <c r="BY5" s="38" t="s">
        <v>182</v>
      </c>
      <c r="BZ5" s="38" t="s">
        <v>182</v>
      </c>
      <c r="CA5" s="38" t="s">
        <v>182</v>
      </c>
      <c r="CB5" s="38" t="s">
        <v>181</v>
      </c>
      <c r="CC5" s="38" t="s">
        <v>181</v>
      </c>
      <c r="CD5" s="38" t="s">
        <v>181</v>
      </c>
      <c r="CE5" s="38">
        <v>5.4866071428571423</v>
      </c>
      <c r="CF5" s="38">
        <v>1.9791666666666667</v>
      </c>
      <c r="CG5" s="38">
        <v>7.4657738095238093</v>
      </c>
    </row>
    <row r="6" spans="1:85" s="2" customFormat="1" ht="262.2" x14ac:dyDescent="0.3">
      <c r="A6" s="12" t="str">
        <f>VLOOKUP($C6,[1]Results_Esp_vSep1!$A$2:$G$214,4,FALSE)</f>
        <v>Programas comunitarios </v>
      </c>
      <c r="B6" s="12" t="str">
        <f>VLOOKUP($C6,[1]Results_Esp_vSep1!$A$2:$G$214,5,FALSE)</f>
        <v>Creación de empleo / Oportunidades de trabajo </v>
      </c>
      <c r="C6" s="13" t="s">
        <v>525</v>
      </c>
      <c r="D6" s="12" t="str">
        <f>VLOOKUP($C6,[1]Results_Esp_vSep1!$A$2:$G$214,2,FALSE)</f>
        <v>Políticas de estabilización económica </v>
      </c>
      <c r="E6" s="12" t="str">
        <f>VLOOKUP($C6,[1]Results_Esp_vSep1!$A$2:$G$214,3,FALSE)</f>
        <v xml:space="preserve">Trabajar con las ciudades, el condado de Los Angeles y las agencias públicas para proponer y aprobar políticas de estabilización comunitaria que apoyen a las comunidades desfavorecidas dentro del corredor LB-ELA. p Proporcionar asistencia en la redacción de subvenciones para asegurar los fondos necesarios. Las políticas e incentivos de estabilización económica incluyen medidas como: 
- Ordenar para la mejora de los procesos: Implicar a la comunidad/formar asociaciones con organizaciones de base comunitaria; 
- Programas de capacitación financiera de la comunidad: acuerdos de contratación local, educación de la mano de obra y desarrollo, programas de mejora del crédito; 
- Apoyo a las empresas locales: fondo de interrupción para pequeñas empresas y fondos para préstamos durante la construcción, guía de servicios de apoyo a las empresas, zonificación para fomentar las pequeñas empresas, programas de alquiler con opción a compra para empresas y viviendas; 
- Identificar, proteger y fomentar los negocios heredados y culturalmente significativos, así como los hitos históricos y culturales, ordenar la inclusión de espacios artísticos y culturales en los nuevos desarrollos. </v>
      </c>
      <c r="F6" s="12">
        <v>119</v>
      </c>
      <c r="G6" s="71" t="s">
        <v>245</v>
      </c>
      <c r="H6" s="12" t="str">
        <f>VLOOKUP($C6,[1]Results_Esp_vSep1!$A$2:$G$214,7,FALSE)</f>
        <v>Área de estudio </v>
      </c>
      <c r="I6" s="17" t="s">
        <v>181</v>
      </c>
      <c r="J6" s="17" t="s">
        <v>181</v>
      </c>
      <c r="K6" s="17" t="s">
        <v>181</v>
      </c>
      <c r="L6" s="38" t="s">
        <v>181</v>
      </c>
      <c r="M6" s="38" t="s">
        <v>181</v>
      </c>
      <c r="N6" s="38" t="s">
        <v>181</v>
      </c>
      <c r="O6" s="38" t="s">
        <v>181</v>
      </c>
      <c r="P6" s="38" t="s">
        <v>182</v>
      </c>
      <c r="Q6" s="38" t="s">
        <v>182</v>
      </c>
      <c r="R6" s="38" t="s">
        <v>181</v>
      </c>
      <c r="S6" s="38" t="s">
        <v>181</v>
      </c>
      <c r="T6" s="38" t="s">
        <v>181</v>
      </c>
      <c r="U6" s="38" t="s">
        <v>181</v>
      </c>
      <c r="V6" s="38" t="s">
        <v>181</v>
      </c>
      <c r="W6" s="38" t="s">
        <v>181</v>
      </c>
      <c r="X6" s="38" t="s">
        <v>181</v>
      </c>
      <c r="Y6" s="38" t="s">
        <v>181</v>
      </c>
      <c r="Z6" s="38" t="s">
        <v>181</v>
      </c>
      <c r="AA6" s="38" t="s">
        <v>181</v>
      </c>
      <c r="AB6" s="38" t="s">
        <v>181</v>
      </c>
      <c r="AC6" s="38" t="s">
        <v>181</v>
      </c>
      <c r="AD6" s="38" t="s">
        <v>181</v>
      </c>
      <c r="AE6" s="38" t="s">
        <v>181</v>
      </c>
      <c r="AF6" s="38" t="s">
        <v>181</v>
      </c>
      <c r="AG6" s="38" t="s">
        <v>181</v>
      </c>
      <c r="AH6" s="38" t="s">
        <v>181</v>
      </c>
      <c r="AI6" s="38" t="s">
        <v>181</v>
      </c>
      <c r="AJ6" s="38" t="s">
        <v>181</v>
      </c>
      <c r="AK6" s="38" t="s">
        <v>181</v>
      </c>
      <c r="AL6" s="38" t="s">
        <v>181</v>
      </c>
      <c r="AM6" s="38" t="s">
        <v>181</v>
      </c>
      <c r="AN6" s="38" t="s">
        <v>181</v>
      </c>
      <c r="AO6" s="38" t="s">
        <v>181</v>
      </c>
      <c r="AP6" s="38">
        <v>3</v>
      </c>
      <c r="AQ6" s="38">
        <v>2.34375</v>
      </c>
      <c r="AR6" s="38" t="s">
        <v>181</v>
      </c>
      <c r="AS6" s="38" t="s">
        <v>181</v>
      </c>
      <c r="AT6" s="38" t="s">
        <v>181</v>
      </c>
      <c r="AU6" s="38">
        <v>3</v>
      </c>
      <c r="AV6" s="38">
        <v>3</v>
      </c>
      <c r="AW6" s="38" t="s">
        <v>181</v>
      </c>
      <c r="AX6" s="38" t="s">
        <v>181</v>
      </c>
      <c r="AY6" s="38">
        <v>2.4642857142857144</v>
      </c>
      <c r="AZ6" s="38" t="s">
        <v>181</v>
      </c>
      <c r="BA6" s="38" t="s">
        <v>181</v>
      </c>
      <c r="BB6" s="38" t="s">
        <v>181</v>
      </c>
      <c r="BC6" s="38" t="s">
        <v>181</v>
      </c>
      <c r="BD6" s="38" t="s">
        <v>181</v>
      </c>
      <c r="BE6" s="38" t="s">
        <v>181</v>
      </c>
      <c r="BF6" s="38" t="s">
        <v>181</v>
      </c>
      <c r="BG6" s="38" t="s">
        <v>181</v>
      </c>
      <c r="BH6" s="38" t="s">
        <v>181</v>
      </c>
      <c r="BI6" s="38" t="s">
        <v>181</v>
      </c>
      <c r="BJ6" s="38" t="s">
        <v>181</v>
      </c>
      <c r="BK6" s="38" t="s">
        <v>181</v>
      </c>
      <c r="BL6" s="38" t="s">
        <v>181</v>
      </c>
      <c r="BM6" s="38" t="s">
        <v>181</v>
      </c>
      <c r="BN6" s="38" t="s">
        <v>181</v>
      </c>
      <c r="BO6" s="38" t="s">
        <v>181</v>
      </c>
      <c r="BP6" s="38" t="s">
        <v>182</v>
      </c>
      <c r="BQ6" s="38" t="s">
        <v>182</v>
      </c>
      <c r="BR6" s="38" t="s">
        <v>181</v>
      </c>
      <c r="BS6" s="38" t="s">
        <v>181</v>
      </c>
      <c r="BT6" s="38" t="s">
        <v>181</v>
      </c>
      <c r="BU6" s="38">
        <v>2</v>
      </c>
      <c r="BV6" s="38" t="s">
        <v>181</v>
      </c>
      <c r="BW6" s="38">
        <v>3</v>
      </c>
      <c r="BX6" s="38">
        <v>1.9270833333333333</v>
      </c>
      <c r="BY6" s="38" t="s">
        <v>182</v>
      </c>
      <c r="BZ6" s="38" t="s">
        <v>182</v>
      </c>
      <c r="CA6" s="38" t="s">
        <v>182</v>
      </c>
      <c r="CB6" s="38" t="s">
        <v>181</v>
      </c>
      <c r="CC6" s="38" t="s">
        <v>181</v>
      </c>
      <c r="CD6" s="38" t="s">
        <v>181</v>
      </c>
      <c r="CE6" s="38">
        <v>4.8080357142857144</v>
      </c>
      <c r="CF6" s="38">
        <v>1.9270833333333333</v>
      </c>
      <c r="CG6" s="38">
        <v>6.7351190476190474</v>
      </c>
    </row>
    <row r="7" spans="1:85" s="2" customFormat="1" ht="220.8" x14ac:dyDescent="0.3">
      <c r="A7" s="12" t="str">
        <f>VLOOKUP($C7,[1]Results_Esp_vSep1!$A$2:$G$214,4,FALSE)</f>
        <v>Programas comunitarios </v>
      </c>
      <c r="B7" s="12" t="str">
        <f>VLOOKUP($C7,[1]Results_Esp_vSep1!$A$2:$G$214,5,FALSE)</f>
        <v>Medio ambiente </v>
      </c>
      <c r="C7" s="13" t="s">
        <v>526</v>
      </c>
      <c r="D7" s="12" t="str">
        <f>VLOOKUP($C7,[1]Results_Esp_vSep1!$A$2:$G$214,2,FALSE)</f>
        <v>Iniciativa "Ecologización Urbana" del Corredor LB-ELA </v>
      </c>
      <c r="E7" s="12" t="str">
        <f>VLOOKUP($C7,[1]Results_Esp_vSep1!$A$2:$G$214,3,FALSE)</f>
        <v>Bajo esta iniciativa, los proyectos propuestos implementados a través del Plan de Inversión del Corredor LB-ELA deben considerar soluciones sensibles al contexto como parte del diseño del proyecto, así como elementos de "ecologización urbana" que fomenten la resiliencia ambiental.  Estos elementos de "ecologización urbana" pueden incluir elementos tales como: provisión de espacios verdes/cinturones verdes; parquecitos; plantación de árboles; plantación tolerante a la sequía; restauración y conectividad de hábitats; proyectos de captura de aguas pluviales/desvío de inundaciones/gestión del agua; remediación de terrenos baldíos, restauración de senderos naturales e infraestructura verde entre otros.  A través de la Iniciativa de Ecologización Urbana LB-ELA, los proponentes de proyectos también pueden asociarse con otras localidades, organizaciones sin fines de lucro o comunidades para planificar, diseñar e implementar proyectos "verdes" que demuestren que proporcionan espacios abiertos de acceso público y beneficios para el ecosistema, como la reducción de islas de calor urbano dentro del Corredor LB-ELA.     </v>
      </c>
      <c r="F7" s="12">
        <v>113</v>
      </c>
      <c r="G7" s="71" t="s">
        <v>527</v>
      </c>
      <c r="H7" s="12" t="str">
        <f>VLOOKUP($C7,[1]Results_Esp_vSep1!$A$2:$G$214,7,FALSE)</f>
        <v>Área de estudio </v>
      </c>
      <c r="I7" s="17" t="s">
        <v>181</v>
      </c>
      <c r="J7" s="17" t="s">
        <v>181</v>
      </c>
      <c r="K7" s="17" t="s">
        <v>181</v>
      </c>
      <c r="L7" s="38" t="s">
        <v>181</v>
      </c>
      <c r="M7" s="38" t="s">
        <v>181</v>
      </c>
      <c r="N7" s="38" t="s">
        <v>181</v>
      </c>
      <c r="O7" s="38" t="s">
        <v>181</v>
      </c>
      <c r="P7" s="38">
        <v>3</v>
      </c>
      <c r="Q7" s="38">
        <v>3</v>
      </c>
      <c r="R7" s="38">
        <v>2.5499999999999998</v>
      </c>
      <c r="S7" s="38" t="s">
        <v>181</v>
      </c>
      <c r="T7" s="38" t="s">
        <v>181</v>
      </c>
      <c r="U7" s="38" t="s">
        <v>181</v>
      </c>
      <c r="V7" s="38" t="s">
        <v>181</v>
      </c>
      <c r="W7" s="38" t="s">
        <v>181</v>
      </c>
      <c r="X7" s="38" t="s">
        <v>181</v>
      </c>
      <c r="Y7" s="38" t="s">
        <v>182</v>
      </c>
      <c r="Z7" s="38" t="s">
        <v>181</v>
      </c>
      <c r="AA7" s="38" t="s">
        <v>182</v>
      </c>
      <c r="AB7" s="38" t="s">
        <v>182</v>
      </c>
      <c r="AC7" s="38" t="s">
        <v>181</v>
      </c>
      <c r="AD7" s="38" t="s">
        <v>182</v>
      </c>
      <c r="AE7" s="38" t="s">
        <v>181</v>
      </c>
      <c r="AF7" s="38">
        <v>2</v>
      </c>
      <c r="AG7" s="38">
        <v>1</v>
      </c>
      <c r="AH7" s="38">
        <v>1.2321428571428572</v>
      </c>
      <c r="AI7" s="38" t="s">
        <v>181</v>
      </c>
      <c r="AJ7" s="38" t="s">
        <v>181</v>
      </c>
      <c r="AK7" s="38">
        <v>3</v>
      </c>
      <c r="AL7" s="38" t="s">
        <v>181</v>
      </c>
      <c r="AM7" s="38" t="s">
        <v>181</v>
      </c>
      <c r="AN7" s="38">
        <v>3</v>
      </c>
      <c r="AO7" s="38">
        <v>1</v>
      </c>
      <c r="AP7" s="38" t="s">
        <v>182</v>
      </c>
      <c r="AQ7" s="38">
        <v>1.96875</v>
      </c>
      <c r="AR7" s="38" t="s">
        <v>181</v>
      </c>
      <c r="AS7" s="38" t="s">
        <v>181</v>
      </c>
      <c r="AT7" s="38" t="s">
        <v>181</v>
      </c>
      <c r="AU7" s="38" t="s">
        <v>181</v>
      </c>
      <c r="AV7" s="38">
        <v>3</v>
      </c>
      <c r="AW7" s="38" t="s">
        <v>181</v>
      </c>
      <c r="AX7" s="38">
        <v>3</v>
      </c>
      <c r="AY7" s="38">
        <v>2.4642857142857144</v>
      </c>
      <c r="AZ7" s="38" t="s">
        <v>181</v>
      </c>
      <c r="BA7" s="38" t="s">
        <v>181</v>
      </c>
      <c r="BB7" s="38" t="s">
        <v>181</v>
      </c>
      <c r="BC7" s="38" t="s">
        <v>181</v>
      </c>
      <c r="BD7" s="38" t="s">
        <v>181</v>
      </c>
      <c r="BE7" s="38" t="s">
        <v>181</v>
      </c>
      <c r="BF7" s="38" t="s">
        <v>181</v>
      </c>
      <c r="BG7" s="38" t="s">
        <v>181</v>
      </c>
      <c r="BH7" s="38" t="s">
        <v>181</v>
      </c>
      <c r="BI7" s="38" t="s">
        <v>181</v>
      </c>
      <c r="BJ7" s="38">
        <v>1</v>
      </c>
      <c r="BK7" s="38" t="s">
        <v>181</v>
      </c>
      <c r="BL7" s="38" t="s">
        <v>181</v>
      </c>
      <c r="BM7" s="38">
        <v>3</v>
      </c>
      <c r="BN7" s="38" t="s">
        <v>181</v>
      </c>
      <c r="BO7" s="38">
        <v>3</v>
      </c>
      <c r="BP7" s="38" t="s">
        <v>182</v>
      </c>
      <c r="BQ7" s="38" t="s">
        <v>182</v>
      </c>
      <c r="BR7" s="38" t="s">
        <v>181</v>
      </c>
      <c r="BS7" s="38">
        <v>3</v>
      </c>
      <c r="BT7" s="38">
        <v>2</v>
      </c>
      <c r="BU7" s="38">
        <v>2</v>
      </c>
      <c r="BV7" s="38" t="s">
        <v>181</v>
      </c>
      <c r="BW7" s="38" t="s">
        <v>181</v>
      </c>
      <c r="BX7" s="38">
        <v>1.8958333333333333</v>
      </c>
      <c r="BY7" s="38" t="s">
        <v>182</v>
      </c>
      <c r="BZ7" s="38" t="s">
        <v>182</v>
      </c>
      <c r="CA7" s="38">
        <v>3</v>
      </c>
      <c r="CB7" s="38">
        <v>1</v>
      </c>
      <c r="CC7" s="38" t="s">
        <v>181</v>
      </c>
      <c r="CD7" s="38">
        <v>1.7</v>
      </c>
      <c r="CE7" s="38">
        <v>8.2151785714285701</v>
      </c>
      <c r="CF7" s="38">
        <v>3.5958333333333332</v>
      </c>
      <c r="CG7" s="38">
        <v>11.811011904761903</v>
      </c>
    </row>
    <row r="8" spans="1:85" s="2" customFormat="1" ht="55.2" x14ac:dyDescent="0.3">
      <c r="A8" s="12" t="str">
        <f>VLOOKUP($C8,[1]Results_Esp_vSep1!$A$2:$G$214,4,FALSE)</f>
        <v>Programas comunitarios </v>
      </c>
      <c r="B8" s="12" t="str">
        <f>VLOOKUP($C8,[1]Results_Esp_vSep1!$A$2:$G$214,5,FALSE)</f>
        <v>Medio ambiente </v>
      </c>
      <c r="C8" s="13" t="s">
        <v>528</v>
      </c>
      <c r="D8" s="12" t="str">
        <f>VLOOKUP($C8,[1]Results_Esp_vSep1!$A$2:$G$214,2,FALSE)</f>
        <v>Arte público / Estética </v>
      </c>
      <c r="E8" s="12" t="str">
        <f>VLOOKUP($C8,[1]Results_Esp_vSep1!$A$2:$G$214,3,FALSE)</f>
        <v>Iniciativa política que exigiría que un porcentaje de los fondos para la construcción de transportes destinados a grandes proyectos de obras públicas se destinara a arte público, paisajismo, elementos de diseño urbano y otras características estéticas de los proyectos.   </v>
      </c>
      <c r="F8" s="12">
        <v>114</v>
      </c>
      <c r="G8" s="71" t="s">
        <v>529</v>
      </c>
      <c r="H8" s="12" t="str">
        <f>VLOOKUP($C8,[1]Results_Esp_vSep1!$A$2:$G$214,7,FALSE)</f>
        <v>Área de estudio </v>
      </c>
      <c r="I8" s="17" t="s">
        <v>181</v>
      </c>
      <c r="J8" s="17" t="s">
        <v>181</v>
      </c>
      <c r="K8" s="17" t="s">
        <v>181</v>
      </c>
      <c r="L8" s="38" t="s">
        <v>181</v>
      </c>
      <c r="M8" s="38" t="s">
        <v>181</v>
      </c>
      <c r="N8" s="38" t="s">
        <v>181</v>
      </c>
      <c r="O8" s="38" t="s">
        <v>181</v>
      </c>
      <c r="P8" s="38">
        <v>3</v>
      </c>
      <c r="Q8" s="38" t="s">
        <v>182</v>
      </c>
      <c r="R8" s="38">
        <v>2.4</v>
      </c>
      <c r="S8" s="38" t="s">
        <v>181</v>
      </c>
      <c r="T8" s="38" t="s">
        <v>181</v>
      </c>
      <c r="U8" s="38" t="s">
        <v>181</v>
      </c>
      <c r="V8" s="38" t="s">
        <v>181</v>
      </c>
      <c r="W8" s="38" t="s">
        <v>181</v>
      </c>
      <c r="X8" s="38" t="s">
        <v>181</v>
      </c>
      <c r="Y8" s="38" t="s">
        <v>182</v>
      </c>
      <c r="Z8" s="38" t="s">
        <v>181</v>
      </c>
      <c r="AA8" s="38" t="s">
        <v>182</v>
      </c>
      <c r="AB8" s="38" t="s">
        <v>182</v>
      </c>
      <c r="AC8" s="38" t="s">
        <v>181</v>
      </c>
      <c r="AD8" s="38" t="s">
        <v>182</v>
      </c>
      <c r="AE8" s="38" t="s">
        <v>181</v>
      </c>
      <c r="AF8" s="38">
        <v>2</v>
      </c>
      <c r="AG8" s="38">
        <v>1</v>
      </c>
      <c r="AH8" s="38">
        <v>1.2321428571428572</v>
      </c>
      <c r="AI8" s="38" t="s">
        <v>181</v>
      </c>
      <c r="AJ8" s="38" t="s">
        <v>181</v>
      </c>
      <c r="AK8" s="38">
        <v>2</v>
      </c>
      <c r="AL8" s="38">
        <v>0</v>
      </c>
      <c r="AM8" s="38" t="s">
        <v>181</v>
      </c>
      <c r="AN8" s="38" t="s">
        <v>181</v>
      </c>
      <c r="AO8" s="38">
        <v>1</v>
      </c>
      <c r="AP8" s="38">
        <v>2</v>
      </c>
      <c r="AQ8" s="38">
        <v>1.0546875</v>
      </c>
      <c r="AR8" s="38" t="s">
        <v>181</v>
      </c>
      <c r="AS8" s="38" t="s">
        <v>181</v>
      </c>
      <c r="AT8" s="38" t="s">
        <v>181</v>
      </c>
      <c r="AU8" s="38" t="s">
        <v>181</v>
      </c>
      <c r="AV8" s="38">
        <v>1</v>
      </c>
      <c r="AW8" s="38" t="s">
        <v>181</v>
      </c>
      <c r="AX8" s="38" t="s">
        <v>181</v>
      </c>
      <c r="AY8" s="38">
        <v>0.7857142857142857</v>
      </c>
      <c r="AZ8" s="38" t="s">
        <v>181</v>
      </c>
      <c r="BA8" s="38" t="s">
        <v>181</v>
      </c>
      <c r="BB8" s="38" t="s">
        <v>181</v>
      </c>
      <c r="BC8" s="38" t="s">
        <v>181</v>
      </c>
      <c r="BD8" s="38" t="s">
        <v>181</v>
      </c>
      <c r="BE8" s="38" t="s">
        <v>181</v>
      </c>
      <c r="BF8" s="38" t="s">
        <v>181</v>
      </c>
      <c r="BG8" s="38" t="s">
        <v>181</v>
      </c>
      <c r="BH8" s="38" t="s">
        <v>181</v>
      </c>
      <c r="BI8" s="38" t="s">
        <v>181</v>
      </c>
      <c r="BJ8" s="38">
        <v>1</v>
      </c>
      <c r="BK8" s="38" t="s">
        <v>181</v>
      </c>
      <c r="BL8" s="38" t="s">
        <v>181</v>
      </c>
      <c r="BM8" s="38" t="s">
        <v>181</v>
      </c>
      <c r="BN8" s="38" t="s">
        <v>181</v>
      </c>
      <c r="BO8" s="38" t="s">
        <v>181</v>
      </c>
      <c r="BP8" s="38" t="s">
        <v>182</v>
      </c>
      <c r="BQ8" s="38" t="s">
        <v>182</v>
      </c>
      <c r="BR8" s="38" t="s">
        <v>181</v>
      </c>
      <c r="BS8" s="38">
        <v>2</v>
      </c>
      <c r="BT8" s="38" t="s">
        <v>181</v>
      </c>
      <c r="BU8" s="38">
        <v>2</v>
      </c>
      <c r="BV8" s="38" t="s">
        <v>181</v>
      </c>
      <c r="BW8" s="38" t="s">
        <v>181</v>
      </c>
      <c r="BX8" s="38">
        <v>1.3020833333333333</v>
      </c>
      <c r="BY8" s="38" t="s">
        <v>182</v>
      </c>
      <c r="BZ8" s="38" t="s">
        <v>182</v>
      </c>
      <c r="CA8" s="38">
        <v>3</v>
      </c>
      <c r="CB8" s="38">
        <v>0</v>
      </c>
      <c r="CC8" s="38" t="s">
        <v>181</v>
      </c>
      <c r="CD8" s="38">
        <v>1.2</v>
      </c>
      <c r="CE8" s="38">
        <v>5.4725446428571427</v>
      </c>
      <c r="CF8" s="38">
        <v>2.5020833333333332</v>
      </c>
      <c r="CG8" s="38">
        <v>7.9746279761904759</v>
      </c>
    </row>
    <row r="9" spans="1:85" s="2" customFormat="1" ht="110.4" x14ac:dyDescent="0.3">
      <c r="A9" s="12" t="str">
        <f>VLOOKUP($C9,[1]Results_Esp_vSep1!$A$2:$G$214,4,FALSE)</f>
        <v>Programas comunitarios </v>
      </c>
      <c r="B9" s="12" t="str">
        <f>VLOOKUP($C9,[1]Results_Esp_vSep1!$A$2:$G$214,5,FALSE)</f>
        <v>Calidad del aire / Salud comunitaria </v>
      </c>
      <c r="C9" s="13" t="s">
        <v>530</v>
      </c>
      <c r="D9" s="12" t="str">
        <f>VLOOKUP($C9,[1]Results_Esp_vSep1!$A$2:$G$214,2,FALSE)</f>
        <v>Infraestructura de cero emisiones para automóviles </v>
      </c>
      <c r="E9" s="12" t="str">
        <f>VLOOKUP($C9,[1]Results_Esp_vSep1!$A$2:$G$214,3,FALSE)</f>
        <v>Trabajar con las jurisdicciones locales (Ciudades, Condado de Los Angeles), agencias públicas y socios privados-públicos para desarrollar y ubicar estaciones de carga adicionales para vehículos de cero emisiones dentro del Corredor LB-ELA. Proporcionar asistencia para la redacción de subvenciones con el fin de ayudar a asegurar la financiación.  Además, proporcionar apoyo técnico para compartir las mejores prácticas, tales como: identificación de incentivos y / o requisitos de políticas para nuevos desarrollos.  </v>
      </c>
      <c r="F9" s="12">
        <v>109</v>
      </c>
      <c r="G9" s="71" t="s">
        <v>231</v>
      </c>
      <c r="H9" s="12" t="str">
        <f>VLOOKUP($C9,[1]Results_Esp_vSep1!$A$2:$G$214,7,FALSE)</f>
        <v>Área de estudio </v>
      </c>
      <c r="I9" s="17" t="s">
        <v>181</v>
      </c>
      <c r="J9" s="17">
        <v>2</v>
      </c>
      <c r="K9" s="17" t="s">
        <v>181</v>
      </c>
      <c r="L9" s="38">
        <v>1.6666666666666667</v>
      </c>
      <c r="M9" s="38" t="s">
        <v>181</v>
      </c>
      <c r="N9" s="38" t="s">
        <v>181</v>
      </c>
      <c r="O9" s="38" t="s">
        <v>181</v>
      </c>
      <c r="P9" s="38">
        <v>1</v>
      </c>
      <c r="Q9" s="38" t="s">
        <v>182</v>
      </c>
      <c r="R9" s="38">
        <v>0.8</v>
      </c>
      <c r="S9" s="38" t="s">
        <v>181</v>
      </c>
      <c r="T9" s="38" t="s">
        <v>181</v>
      </c>
      <c r="U9" s="38" t="s">
        <v>181</v>
      </c>
      <c r="V9" s="38" t="s">
        <v>181</v>
      </c>
      <c r="W9" s="38" t="s">
        <v>181</v>
      </c>
      <c r="X9" s="38" t="s">
        <v>181</v>
      </c>
      <c r="Y9" s="38" t="s">
        <v>182</v>
      </c>
      <c r="Z9" s="38" t="s">
        <v>181</v>
      </c>
      <c r="AA9" s="38" t="s">
        <v>182</v>
      </c>
      <c r="AB9" s="38" t="s">
        <v>182</v>
      </c>
      <c r="AC9" s="38" t="s">
        <v>181</v>
      </c>
      <c r="AD9" s="38" t="s">
        <v>182</v>
      </c>
      <c r="AE9" s="38" t="s">
        <v>181</v>
      </c>
      <c r="AF9" s="38" t="s">
        <v>182</v>
      </c>
      <c r="AG9" s="38" t="s">
        <v>181</v>
      </c>
      <c r="AH9" s="38" t="s">
        <v>181</v>
      </c>
      <c r="AI9" s="38" t="s">
        <v>181</v>
      </c>
      <c r="AJ9" s="38" t="s">
        <v>181</v>
      </c>
      <c r="AK9" s="38" t="s">
        <v>181</v>
      </c>
      <c r="AL9" s="38" t="s">
        <v>181</v>
      </c>
      <c r="AM9" s="38">
        <v>1</v>
      </c>
      <c r="AN9" s="38" t="s">
        <v>181</v>
      </c>
      <c r="AO9" s="38">
        <v>2</v>
      </c>
      <c r="AP9" s="38" t="s">
        <v>181</v>
      </c>
      <c r="AQ9" s="38">
        <v>1.21875</v>
      </c>
      <c r="AR9" s="38" t="s">
        <v>181</v>
      </c>
      <c r="AS9" s="38" t="s">
        <v>181</v>
      </c>
      <c r="AT9" s="38">
        <v>2</v>
      </c>
      <c r="AU9" s="38" t="s">
        <v>181</v>
      </c>
      <c r="AV9" s="38">
        <v>1</v>
      </c>
      <c r="AW9" s="38" t="s">
        <v>181</v>
      </c>
      <c r="AX9" s="38" t="s">
        <v>181</v>
      </c>
      <c r="AY9" s="38">
        <v>1.2321428571428572</v>
      </c>
      <c r="AZ9" s="38" t="s">
        <v>181</v>
      </c>
      <c r="BA9" s="38" t="s">
        <v>181</v>
      </c>
      <c r="BB9" s="38" t="s">
        <v>181</v>
      </c>
      <c r="BC9" s="38" t="s">
        <v>181</v>
      </c>
      <c r="BD9" s="38" t="s">
        <v>181</v>
      </c>
      <c r="BE9" s="38" t="s">
        <v>181</v>
      </c>
      <c r="BF9" s="38" t="s">
        <v>181</v>
      </c>
      <c r="BG9" s="38" t="s">
        <v>181</v>
      </c>
      <c r="BH9" s="38" t="s">
        <v>181</v>
      </c>
      <c r="BI9" s="38" t="s">
        <v>181</v>
      </c>
      <c r="BJ9" s="38">
        <v>2</v>
      </c>
      <c r="BK9" s="38" t="s">
        <v>181</v>
      </c>
      <c r="BL9" s="38" t="s">
        <v>181</v>
      </c>
      <c r="BM9" s="38" t="s">
        <v>181</v>
      </c>
      <c r="BN9" s="38" t="s">
        <v>181</v>
      </c>
      <c r="BO9" s="38" t="s">
        <v>181</v>
      </c>
      <c r="BP9" s="38" t="s">
        <v>182</v>
      </c>
      <c r="BQ9" s="38" t="s">
        <v>182</v>
      </c>
      <c r="BR9" s="38" t="s">
        <v>181</v>
      </c>
      <c r="BS9" s="38" t="s">
        <v>181</v>
      </c>
      <c r="BT9" s="38" t="s">
        <v>181</v>
      </c>
      <c r="BU9" s="38">
        <v>2</v>
      </c>
      <c r="BV9" s="38" t="s">
        <v>181</v>
      </c>
      <c r="BW9" s="38" t="s">
        <v>181</v>
      </c>
      <c r="BX9" s="38">
        <v>1.5416666666666667</v>
      </c>
      <c r="BY9" s="38" t="s">
        <v>182</v>
      </c>
      <c r="BZ9" s="38" t="s">
        <v>182</v>
      </c>
      <c r="CA9" s="38">
        <v>0</v>
      </c>
      <c r="CB9" s="38">
        <v>3</v>
      </c>
      <c r="CC9" s="38" t="s">
        <v>181</v>
      </c>
      <c r="CD9" s="38">
        <v>1.2</v>
      </c>
      <c r="CE9" s="38">
        <v>4.9175595238095244</v>
      </c>
      <c r="CF9" s="38">
        <v>2.7416666666666667</v>
      </c>
      <c r="CG9" s="38">
        <v>7.6592261904761916</v>
      </c>
    </row>
    <row r="10" spans="1:85" s="2" customFormat="1" ht="82.8" x14ac:dyDescent="0.3">
      <c r="A10" s="12" t="str">
        <f>VLOOKUP($C10,[1]Results_Esp_vSep1!$A$2:$G$214,4,FALSE)</f>
        <v>Programas comunitarios </v>
      </c>
      <c r="B10" s="12" t="str">
        <f>VLOOKUP($C10,[1]Results_Esp_vSep1!$A$2:$G$214,5,FALSE)</f>
        <v>Calidad del aire / Salud comunitaria </v>
      </c>
      <c r="C10" s="13" t="s">
        <v>531</v>
      </c>
      <c r="D10" s="12" t="str">
        <f>VLOOKUP($C10,[1]Results_Esp_vSep1!$A$2:$G$214,2,FALSE)</f>
        <v>Proyectos de electrificación de autobuses </v>
      </c>
      <c r="E10" s="12" t="str">
        <f>VLOOKUP($C10,[1]Results_Esp_vSep1!$A$2:$G$214,3,FALSE)</f>
        <v>Solicitar incentivos para acelerar el despliegue de vehículos de cero emisiones dentro del corredor LB-ELA.  Los proyectos podrían incluir la electrificación de autobuses (autobuses de transporte público, autobuses escolares), así como infraestructuras de recarga de cero emisiones. Proporcionar asistencia técnica y de redacción de subvenciones para definir y desarrollar proyectos potenciales </v>
      </c>
      <c r="F10" s="12">
        <v>110</v>
      </c>
      <c r="G10" s="71" t="s">
        <v>532</v>
      </c>
      <c r="H10" s="12" t="str">
        <f>VLOOKUP($C10,[1]Results_Esp_vSep1!$A$2:$G$214,7,FALSE)</f>
        <v>Área de estudio </v>
      </c>
      <c r="I10" s="17" t="s">
        <v>181</v>
      </c>
      <c r="J10" s="17">
        <v>2</v>
      </c>
      <c r="K10" s="17" t="s">
        <v>181</v>
      </c>
      <c r="L10" s="38">
        <v>1.6666666666666667</v>
      </c>
      <c r="M10" s="38" t="s">
        <v>181</v>
      </c>
      <c r="N10" s="38" t="s">
        <v>181</v>
      </c>
      <c r="O10" s="38" t="s">
        <v>181</v>
      </c>
      <c r="P10" s="38">
        <v>2</v>
      </c>
      <c r="Q10" s="38" t="s">
        <v>182</v>
      </c>
      <c r="R10" s="38">
        <v>1.6</v>
      </c>
      <c r="S10" s="38" t="s">
        <v>181</v>
      </c>
      <c r="T10" s="38" t="s">
        <v>181</v>
      </c>
      <c r="U10" s="38" t="s">
        <v>181</v>
      </c>
      <c r="V10" s="38" t="s">
        <v>181</v>
      </c>
      <c r="W10" s="38" t="s">
        <v>181</v>
      </c>
      <c r="X10" s="38" t="s">
        <v>181</v>
      </c>
      <c r="Y10" s="38" t="s">
        <v>182</v>
      </c>
      <c r="Z10" s="38" t="s">
        <v>181</v>
      </c>
      <c r="AA10" s="38" t="s">
        <v>182</v>
      </c>
      <c r="AB10" s="38" t="s">
        <v>182</v>
      </c>
      <c r="AC10" s="38" t="s">
        <v>181</v>
      </c>
      <c r="AD10" s="38" t="s">
        <v>182</v>
      </c>
      <c r="AE10" s="38" t="s">
        <v>181</v>
      </c>
      <c r="AF10" s="38" t="s">
        <v>182</v>
      </c>
      <c r="AG10" s="38" t="s">
        <v>181</v>
      </c>
      <c r="AH10" s="38" t="s">
        <v>181</v>
      </c>
      <c r="AI10" s="38" t="s">
        <v>181</v>
      </c>
      <c r="AJ10" s="38" t="s">
        <v>181</v>
      </c>
      <c r="AK10" s="38" t="s">
        <v>181</v>
      </c>
      <c r="AL10" s="38" t="s">
        <v>181</v>
      </c>
      <c r="AM10" s="38">
        <v>3</v>
      </c>
      <c r="AN10" s="38" t="s">
        <v>181</v>
      </c>
      <c r="AO10" s="38">
        <v>2</v>
      </c>
      <c r="AP10" s="38" t="s">
        <v>182</v>
      </c>
      <c r="AQ10" s="38">
        <v>2.03125</v>
      </c>
      <c r="AR10" s="38" t="s">
        <v>181</v>
      </c>
      <c r="AS10" s="38" t="s">
        <v>181</v>
      </c>
      <c r="AT10" s="38" t="s">
        <v>181</v>
      </c>
      <c r="AU10" s="38">
        <v>2</v>
      </c>
      <c r="AV10" s="38">
        <v>1</v>
      </c>
      <c r="AW10" s="38" t="s">
        <v>181</v>
      </c>
      <c r="AX10" s="38" t="s">
        <v>181</v>
      </c>
      <c r="AY10" s="38">
        <v>1.2321428571428572</v>
      </c>
      <c r="AZ10" s="38" t="s">
        <v>181</v>
      </c>
      <c r="BA10" s="38" t="s">
        <v>181</v>
      </c>
      <c r="BB10" s="38" t="s">
        <v>181</v>
      </c>
      <c r="BC10" s="38" t="s">
        <v>181</v>
      </c>
      <c r="BD10" s="38" t="s">
        <v>181</v>
      </c>
      <c r="BE10" s="38" t="s">
        <v>181</v>
      </c>
      <c r="BF10" s="38" t="s">
        <v>181</v>
      </c>
      <c r="BG10" s="38" t="s">
        <v>181</v>
      </c>
      <c r="BH10" s="38" t="s">
        <v>181</v>
      </c>
      <c r="BI10" s="38" t="s">
        <v>181</v>
      </c>
      <c r="BJ10" s="38">
        <v>2</v>
      </c>
      <c r="BK10" s="38" t="s">
        <v>181</v>
      </c>
      <c r="BL10" s="38" t="s">
        <v>181</v>
      </c>
      <c r="BM10" s="38" t="s">
        <v>181</v>
      </c>
      <c r="BN10" s="38" t="s">
        <v>181</v>
      </c>
      <c r="BO10" s="38" t="s">
        <v>181</v>
      </c>
      <c r="BP10" s="38" t="s">
        <v>182</v>
      </c>
      <c r="BQ10" s="38" t="s">
        <v>182</v>
      </c>
      <c r="BR10" s="38" t="s">
        <v>181</v>
      </c>
      <c r="BS10" s="38" t="s">
        <v>181</v>
      </c>
      <c r="BT10" s="38" t="s">
        <v>181</v>
      </c>
      <c r="BU10" s="38">
        <v>2</v>
      </c>
      <c r="BV10" s="38" t="s">
        <v>181</v>
      </c>
      <c r="BW10" s="38" t="s">
        <v>181</v>
      </c>
      <c r="BX10" s="38">
        <v>1.5416666666666667</v>
      </c>
      <c r="BY10" s="38">
        <v>1</v>
      </c>
      <c r="BZ10" s="38" t="s">
        <v>182</v>
      </c>
      <c r="CA10" s="38">
        <v>0</v>
      </c>
      <c r="CB10" s="38">
        <v>2</v>
      </c>
      <c r="CC10" s="38" t="s">
        <v>181</v>
      </c>
      <c r="CD10" s="38">
        <v>0.85</v>
      </c>
      <c r="CE10" s="38">
        <v>6.5300595238095234</v>
      </c>
      <c r="CF10" s="38">
        <v>2.3916666666666666</v>
      </c>
      <c r="CG10" s="38">
        <v>8.9217261904761891</v>
      </c>
    </row>
    <row r="11" spans="1:85" s="2" customFormat="1" ht="124.2" x14ac:dyDescent="0.3">
      <c r="A11" s="12" t="str">
        <f>VLOOKUP($C11,[1]Results_Esp_vSep1!$A$2:$G$214,4,FALSE)</f>
        <v>Programas comunitarios </v>
      </c>
      <c r="B11" s="12" t="str">
        <f>VLOOKUP($C11,[1]Results_Esp_vSep1!$A$2:$G$214,5,FALSE)</f>
        <v>Estabilización de la vivienda / Uso del terreno </v>
      </c>
      <c r="C11" s="13" t="s">
        <v>533</v>
      </c>
      <c r="D11" s="12" t="str">
        <f>VLOOKUP($C11,[1]Results_Esp_vSep1!$A$2:$G$214,2,FALSE)</f>
        <v>Comunidades orientadas al transporte público / Uso del terreno </v>
      </c>
      <c r="E11" s="12" t="str">
        <f>VLOOKUP($C11,[1]Results_Esp_vSep1!$A$2:$G$214,3,FALSE)</f>
        <v>Trabajar con las jurisdicciones locales (ciudades, condado de Los Angeles) para aplicar las mejores prácticas y directrices de diseño para fomentar el desarrollo orientado al transporte público cerca de las estaciones de ferrocarril y de las rutas de autobús muy utilizadas dentro del corredor LB-ELA.  Proporcionar recursos técnicos como ayuda para la redacción de subvenciones y asistencia técnica para el desarrollo comunitario y la planificación del uso del terreno.  Ayudar a las jurisdicciones locales en coordinación con los propietarios y desarrolladores para garantizar una construcción segura y fortalecer las conexiones con el tránsito.   </v>
      </c>
      <c r="F11" s="12">
        <v>117</v>
      </c>
      <c r="G11" s="71" t="s">
        <v>534</v>
      </c>
      <c r="H11" s="12" t="str">
        <f>VLOOKUP($C11,[1]Results_Esp_vSep1!$A$2:$G$214,7,FALSE)</f>
        <v>Área de estudio </v>
      </c>
      <c r="I11" s="17" t="s">
        <v>181</v>
      </c>
      <c r="J11" s="17" t="s">
        <v>181</v>
      </c>
      <c r="K11" s="17">
        <v>2</v>
      </c>
      <c r="L11" s="38">
        <v>1.6666666666666667</v>
      </c>
      <c r="M11" s="38" t="s">
        <v>181</v>
      </c>
      <c r="N11" s="38" t="s">
        <v>181</v>
      </c>
      <c r="O11" s="38">
        <v>2</v>
      </c>
      <c r="P11" s="38" t="s">
        <v>182</v>
      </c>
      <c r="Q11" s="38" t="s">
        <v>182</v>
      </c>
      <c r="R11" s="38">
        <v>1.6</v>
      </c>
      <c r="S11" s="38">
        <v>2</v>
      </c>
      <c r="T11" s="38" t="s">
        <v>181</v>
      </c>
      <c r="U11" s="38" t="s">
        <v>181</v>
      </c>
      <c r="V11" s="38" t="s">
        <v>181</v>
      </c>
      <c r="W11" s="38">
        <v>1</v>
      </c>
      <c r="X11" s="38" t="s">
        <v>181</v>
      </c>
      <c r="Y11" s="38">
        <v>3</v>
      </c>
      <c r="Z11" s="38">
        <v>1.7142857142857142</v>
      </c>
      <c r="AA11" s="38" t="s">
        <v>182</v>
      </c>
      <c r="AB11" s="38" t="s">
        <v>182</v>
      </c>
      <c r="AC11" s="38">
        <v>2</v>
      </c>
      <c r="AD11" s="38" t="s">
        <v>182</v>
      </c>
      <c r="AE11" s="38" t="s">
        <v>181</v>
      </c>
      <c r="AF11" s="38" t="s">
        <v>182</v>
      </c>
      <c r="AG11" s="38" t="s">
        <v>181</v>
      </c>
      <c r="AH11" s="38">
        <v>1.5714285714285714</v>
      </c>
      <c r="AI11" s="38">
        <v>3</v>
      </c>
      <c r="AJ11" s="38" t="s">
        <v>181</v>
      </c>
      <c r="AK11" s="38" t="s">
        <v>181</v>
      </c>
      <c r="AL11" s="38" t="s">
        <v>181</v>
      </c>
      <c r="AM11" s="38">
        <v>1</v>
      </c>
      <c r="AN11" s="38" t="s">
        <v>181</v>
      </c>
      <c r="AO11" s="38" t="s">
        <v>181</v>
      </c>
      <c r="AP11" s="38">
        <v>3</v>
      </c>
      <c r="AQ11" s="38">
        <v>1.96875</v>
      </c>
      <c r="AR11" s="38" t="s">
        <v>181</v>
      </c>
      <c r="AS11" s="38">
        <v>3</v>
      </c>
      <c r="AT11" s="38" t="s">
        <v>181</v>
      </c>
      <c r="AU11" s="38">
        <v>2</v>
      </c>
      <c r="AV11" s="38">
        <v>1</v>
      </c>
      <c r="AW11" s="38" t="s">
        <v>181</v>
      </c>
      <c r="AX11" s="38" t="s">
        <v>181</v>
      </c>
      <c r="AY11" s="38">
        <v>1.7142857142857142</v>
      </c>
      <c r="AZ11" s="38" t="s">
        <v>181</v>
      </c>
      <c r="BA11" s="38">
        <v>2</v>
      </c>
      <c r="BB11" s="38" t="s">
        <v>181</v>
      </c>
      <c r="BC11" s="38">
        <v>2</v>
      </c>
      <c r="BD11" s="38">
        <v>2</v>
      </c>
      <c r="BE11" s="38" t="s">
        <v>181</v>
      </c>
      <c r="BF11" s="38" t="s">
        <v>181</v>
      </c>
      <c r="BG11" s="38" t="s">
        <v>181</v>
      </c>
      <c r="BH11" s="38">
        <v>1</v>
      </c>
      <c r="BI11" s="38" t="s">
        <v>181</v>
      </c>
      <c r="BJ11" s="38" t="s">
        <v>181</v>
      </c>
      <c r="BK11" s="38" t="s">
        <v>181</v>
      </c>
      <c r="BL11" s="38" t="s">
        <v>181</v>
      </c>
      <c r="BM11" s="38" t="s">
        <v>181</v>
      </c>
      <c r="BN11" s="38" t="s">
        <v>181</v>
      </c>
      <c r="BO11" s="38" t="s">
        <v>181</v>
      </c>
      <c r="BP11" s="38">
        <v>3</v>
      </c>
      <c r="BQ11" s="38" t="s">
        <v>182</v>
      </c>
      <c r="BR11" s="38">
        <v>1</v>
      </c>
      <c r="BS11" s="38" t="s">
        <v>181</v>
      </c>
      <c r="BT11" s="38" t="s">
        <v>181</v>
      </c>
      <c r="BU11" s="38">
        <v>2</v>
      </c>
      <c r="BV11" s="38">
        <v>3</v>
      </c>
      <c r="BW11" s="38">
        <v>1</v>
      </c>
      <c r="BX11" s="38">
        <v>1.5937499999999998</v>
      </c>
      <c r="BY11" s="38" t="s">
        <v>182</v>
      </c>
      <c r="BZ11" s="38" t="s">
        <v>182</v>
      </c>
      <c r="CA11" s="38" t="s">
        <v>182</v>
      </c>
      <c r="CB11" s="38">
        <v>1</v>
      </c>
      <c r="CC11" s="38" t="s">
        <v>181</v>
      </c>
      <c r="CD11" s="38">
        <v>0.8</v>
      </c>
      <c r="CE11" s="38">
        <v>10.235416666666666</v>
      </c>
      <c r="CF11" s="38">
        <v>2.3937499999999998</v>
      </c>
      <c r="CG11" s="38">
        <v>12.629166666666666</v>
      </c>
    </row>
    <row r="12" spans="1:85" s="2" customFormat="1" ht="110.4" x14ac:dyDescent="0.3">
      <c r="A12" s="12" t="str">
        <f>VLOOKUP($C12,[1]Results_Esp_vSep1!$A$2:$G$214,4,FALSE)</f>
        <v>Programas comunitarios </v>
      </c>
      <c r="B12" s="12" t="str">
        <f>VLOOKUP($C12,[1]Results_Esp_vSep1!$A$2:$G$214,5,FALSE)</f>
        <v>Estabilización de la vivienda / Uso del terreno </v>
      </c>
      <c r="C12" s="13" t="s">
        <v>535</v>
      </c>
      <c r="D12" s="12" t="str">
        <f>VLOOKUP($C12,[1]Results_Esp_vSep1!$A$2:$G$214,2,FALSE)</f>
        <v>Programas para personas sin hogar </v>
      </c>
      <c r="E12" s="12" t="str">
        <f>VLOOKUP($C12,[1]Results_Esp_vSep1!$A$2:$G$214,3,FALSE)</f>
        <v>Apoyar las iniciativas para las personas sin hogar dentro del corredor LB-ELA y esfuerzos y recomendaciones que han surgido clave del grupo de trabajo sobre personas sin hogar de Metro, Reimaginar las iniciativas de seguridad pública y otras iniciativas y estudios del condado para de ese modo abordar el problema de las personas sin hogar dentro y alrededor del sistema de tránsito, incluyendo disposiciones para: mejorar la experiencia del cliente; mantener un sistema seguro y protegido; y conectar a las personas sin hogar del sistema de tránsito con los servicios y recursos.</v>
      </c>
      <c r="F12" s="12">
        <v>118</v>
      </c>
      <c r="G12" s="71" t="s">
        <v>529</v>
      </c>
      <c r="H12" s="12" t="str">
        <f>VLOOKUP($C12,[1]Results_Esp_vSep1!$A$2:$G$214,7,FALSE)</f>
        <v>Área de estudio </v>
      </c>
      <c r="I12" s="17" t="s">
        <v>181</v>
      </c>
      <c r="J12" s="17" t="s">
        <v>181</v>
      </c>
      <c r="K12" s="17" t="s">
        <v>181</v>
      </c>
      <c r="L12" s="38" t="s">
        <v>181</v>
      </c>
      <c r="M12" s="38" t="s">
        <v>181</v>
      </c>
      <c r="N12" s="38" t="s">
        <v>181</v>
      </c>
      <c r="O12" s="38" t="s">
        <v>181</v>
      </c>
      <c r="P12" s="38">
        <v>3</v>
      </c>
      <c r="Q12" s="38" t="s">
        <v>182</v>
      </c>
      <c r="R12" s="38">
        <v>2.4</v>
      </c>
      <c r="S12" s="38">
        <v>2</v>
      </c>
      <c r="T12" s="38" t="s">
        <v>181</v>
      </c>
      <c r="U12" s="38" t="s">
        <v>181</v>
      </c>
      <c r="V12" s="38" t="s">
        <v>181</v>
      </c>
      <c r="W12" s="38">
        <v>1</v>
      </c>
      <c r="X12" s="38" t="s">
        <v>181</v>
      </c>
      <c r="Y12" s="38" t="s">
        <v>182</v>
      </c>
      <c r="Z12" s="38">
        <v>1.2321428571428572</v>
      </c>
      <c r="AA12" s="38" t="s">
        <v>182</v>
      </c>
      <c r="AB12" s="38" t="s">
        <v>182</v>
      </c>
      <c r="AC12" s="38">
        <v>3</v>
      </c>
      <c r="AD12" s="38" t="s">
        <v>182</v>
      </c>
      <c r="AE12" s="38" t="s">
        <v>181</v>
      </c>
      <c r="AF12" s="38" t="s">
        <v>182</v>
      </c>
      <c r="AG12" s="38" t="s">
        <v>181</v>
      </c>
      <c r="AH12" s="38">
        <v>2.3571428571428572</v>
      </c>
      <c r="AI12" s="38" t="s">
        <v>181</v>
      </c>
      <c r="AJ12" s="38" t="s">
        <v>181</v>
      </c>
      <c r="AK12" s="38" t="s">
        <v>181</v>
      </c>
      <c r="AL12" s="38" t="s">
        <v>181</v>
      </c>
      <c r="AM12" s="38" t="s">
        <v>181</v>
      </c>
      <c r="AN12" s="38" t="s">
        <v>181</v>
      </c>
      <c r="AO12" s="38" t="s">
        <v>181</v>
      </c>
      <c r="AP12" s="38">
        <v>2</v>
      </c>
      <c r="AQ12" s="38">
        <v>1.5625</v>
      </c>
      <c r="AR12" s="38" t="s">
        <v>181</v>
      </c>
      <c r="AS12" s="38" t="s">
        <v>181</v>
      </c>
      <c r="AT12" s="38" t="s">
        <v>181</v>
      </c>
      <c r="AU12" s="38" t="s">
        <v>181</v>
      </c>
      <c r="AV12" s="38" t="s">
        <v>181</v>
      </c>
      <c r="AW12" s="38" t="s">
        <v>181</v>
      </c>
      <c r="AX12" s="38" t="s">
        <v>181</v>
      </c>
      <c r="AY12" s="38" t="s">
        <v>181</v>
      </c>
      <c r="AZ12" s="38" t="s">
        <v>181</v>
      </c>
      <c r="BA12" s="38" t="s">
        <v>181</v>
      </c>
      <c r="BB12" s="38" t="s">
        <v>181</v>
      </c>
      <c r="BC12" s="38" t="s">
        <v>181</v>
      </c>
      <c r="BD12" s="38">
        <v>2</v>
      </c>
      <c r="BE12" s="38" t="s">
        <v>181</v>
      </c>
      <c r="BF12" s="38" t="s">
        <v>181</v>
      </c>
      <c r="BG12" s="38" t="s">
        <v>181</v>
      </c>
      <c r="BH12" s="38">
        <v>1</v>
      </c>
      <c r="BI12" s="38" t="s">
        <v>181</v>
      </c>
      <c r="BJ12" s="38" t="s">
        <v>181</v>
      </c>
      <c r="BK12" s="38" t="s">
        <v>181</v>
      </c>
      <c r="BL12" s="38" t="s">
        <v>181</v>
      </c>
      <c r="BM12" s="38" t="s">
        <v>181</v>
      </c>
      <c r="BN12" s="38" t="s">
        <v>181</v>
      </c>
      <c r="BO12" s="38" t="s">
        <v>181</v>
      </c>
      <c r="BP12" s="38" t="s">
        <v>182</v>
      </c>
      <c r="BQ12" s="38" t="s">
        <v>182</v>
      </c>
      <c r="BR12" s="38">
        <v>3</v>
      </c>
      <c r="BS12" s="38" t="s">
        <v>181</v>
      </c>
      <c r="BT12" s="38" t="s">
        <v>181</v>
      </c>
      <c r="BU12" s="38" t="s">
        <v>181</v>
      </c>
      <c r="BV12" s="38">
        <v>2</v>
      </c>
      <c r="BW12" s="38">
        <v>2</v>
      </c>
      <c r="BX12" s="38">
        <v>1.6041666666666667</v>
      </c>
      <c r="BY12" s="38" t="s">
        <v>182</v>
      </c>
      <c r="BZ12" s="38" t="s">
        <v>182</v>
      </c>
      <c r="CA12" s="38" t="s">
        <v>182</v>
      </c>
      <c r="CB12" s="38" t="s">
        <v>181</v>
      </c>
      <c r="CC12" s="38" t="s">
        <v>181</v>
      </c>
      <c r="CD12" s="38" t="s">
        <v>181</v>
      </c>
      <c r="CE12" s="38">
        <v>7.5517857142857139</v>
      </c>
      <c r="CF12" s="38">
        <v>1.6041666666666667</v>
      </c>
      <c r="CG12" s="38">
        <v>9.15595238095238</v>
      </c>
    </row>
    <row r="13" spans="1:85" s="2" customFormat="1" ht="110.4" x14ac:dyDescent="0.3">
      <c r="A13" s="12" t="str">
        <f>VLOOKUP($C13,[1]Results_Esp_vSep1!$A$2:$G$214,4,FALSE)</f>
        <v>Programas comunitarios </v>
      </c>
      <c r="B13" s="12" t="str">
        <f>VLOOKUP($C13,[1]Results_Esp_vSep1!$A$2:$G$214,5,FALSE)</f>
        <v>Creación de empleo / Oportunidades de trabajo </v>
      </c>
      <c r="C13" s="13" t="s">
        <v>536</v>
      </c>
      <c r="D13" s="12" t="str">
        <f>VLOOKUP($C13,[1]Results_Esp_vSep1!$A$2:$G$214,2,FALSE)</f>
        <v>Programas de contratación selectiva </v>
      </c>
      <c r="E13" s="12" t="str">
        <f>VLOOKUP($C13,[1]Results_Esp_vSep1!$A$2:$G$214,3,FALSE)</f>
        <v>Apoyar el desarrollo de los programas de contratación local y específica para aumentar la parte de dinero público que se destina a la creación de puestos de trabajo locales  para los residentes de la comunidad de la zona de estudio LB-ELA. Incluir medidas como el establecimiento de Acuerdos Laborales de Proyecto (PLA) que especifican objetivos de contratación locales y específicos para proyectos de construcción específicos. Colabore con las jurisdicciones locales y las agencias públicas para alinear las políticas, los umbrales y los requisitos de contratación locales y específicos. </v>
      </c>
      <c r="F13" s="12">
        <v>120</v>
      </c>
      <c r="G13" s="71" t="s">
        <v>537</v>
      </c>
      <c r="H13" s="12" t="str">
        <f>VLOOKUP($C13,[1]Results_Esp_vSep1!$A$2:$G$214,7,FALSE)</f>
        <v>Área de estudio </v>
      </c>
      <c r="I13" s="17" t="s">
        <v>181</v>
      </c>
      <c r="J13" s="17" t="s">
        <v>181</v>
      </c>
      <c r="K13" s="17" t="s">
        <v>181</v>
      </c>
      <c r="L13" s="38" t="s">
        <v>181</v>
      </c>
      <c r="M13" s="38" t="s">
        <v>181</v>
      </c>
      <c r="N13" s="38" t="s">
        <v>181</v>
      </c>
      <c r="O13" s="38" t="s">
        <v>181</v>
      </c>
      <c r="P13" s="38" t="s">
        <v>182</v>
      </c>
      <c r="Q13" s="38" t="s">
        <v>182</v>
      </c>
      <c r="R13" s="38" t="s">
        <v>181</v>
      </c>
      <c r="S13" s="38" t="s">
        <v>181</v>
      </c>
      <c r="T13" s="38" t="s">
        <v>181</v>
      </c>
      <c r="U13" s="38" t="s">
        <v>181</v>
      </c>
      <c r="V13" s="38" t="s">
        <v>181</v>
      </c>
      <c r="W13" s="38" t="s">
        <v>181</v>
      </c>
      <c r="X13" s="38" t="s">
        <v>181</v>
      </c>
      <c r="Y13" s="38" t="s">
        <v>181</v>
      </c>
      <c r="Z13" s="38" t="s">
        <v>181</v>
      </c>
      <c r="AA13" s="38" t="s">
        <v>181</v>
      </c>
      <c r="AB13" s="38" t="s">
        <v>181</v>
      </c>
      <c r="AC13" s="38" t="s">
        <v>181</v>
      </c>
      <c r="AD13" s="38" t="s">
        <v>181</v>
      </c>
      <c r="AE13" s="38" t="s">
        <v>181</v>
      </c>
      <c r="AF13" s="38" t="s">
        <v>181</v>
      </c>
      <c r="AG13" s="38" t="s">
        <v>181</v>
      </c>
      <c r="AH13" s="38" t="s">
        <v>181</v>
      </c>
      <c r="AI13" s="38" t="s">
        <v>181</v>
      </c>
      <c r="AJ13" s="38" t="s">
        <v>181</v>
      </c>
      <c r="AK13" s="38" t="s">
        <v>181</v>
      </c>
      <c r="AL13" s="38" t="s">
        <v>181</v>
      </c>
      <c r="AM13" s="38" t="s">
        <v>181</v>
      </c>
      <c r="AN13" s="38" t="s">
        <v>181</v>
      </c>
      <c r="AO13" s="38" t="s">
        <v>181</v>
      </c>
      <c r="AP13" s="38">
        <v>3</v>
      </c>
      <c r="AQ13" s="38">
        <v>2.34375</v>
      </c>
      <c r="AR13" s="38" t="s">
        <v>181</v>
      </c>
      <c r="AS13" s="38" t="s">
        <v>181</v>
      </c>
      <c r="AT13" s="38">
        <v>3</v>
      </c>
      <c r="AU13" s="38">
        <v>3</v>
      </c>
      <c r="AV13" s="38">
        <v>3</v>
      </c>
      <c r="AW13" s="38" t="s">
        <v>181</v>
      </c>
      <c r="AX13" s="38" t="s">
        <v>181</v>
      </c>
      <c r="AY13" s="38">
        <v>2.5714285714285712</v>
      </c>
      <c r="AZ13" s="38" t="s">
        <v>181</v>
      </c>
      <c r="BA13" s="38" t="s">
        <v>181</v>
      </c>
      <c r="BB13" s="38" t="s">
        <v>181</v>
      </c>
      <c r="BC13" s="38" t="s">
        <v>181</v>
      </c>
      <c r="BD13" s="38" t="s">
        <v>181</v>
      </c>
      <c r="BE13" s="38" t="s">
        <v>181</v>
      </c>
      <c r="BF13" s="38" t="s">
        <v>181</v>
      </c>
      <c r="BG13" s="38" t="s">
        <v>181</v>
      </c>
      <c r="BH13" s="38" t="s">
        <v>181</v>
      </c>
      <c r="BI13" s="38" t="s">
        <v>181</v>
      </c>
      <c r="BJ13" s="38" t="s">
        <v>181</v>
      </c>
      <c r="BK13" s="38" t="s">
        <v>181</v>
      </c>
      <c r="BL13" s="38" t="s">
        <v>181</v>
      </c>
      <c r="BM13" s="38" t="s">
        <v>181</v>
      </c>
      <c r="BN13" s="38" t="s">
        <v>181</v>
      </c>
      <c r="BO13" s="38" t="s">
        <v>181</v>
      </c>
      <c r="BP13" s="38" t="s">
        <v>182</v>
      </c>
      <c r="BQ13" s="38" t="s">
        <v>182</v>
      </c>
      <c r="BR13" s="38" t="s">
        <v>181</v>
      </c>
      <c r="BS13" s="38" t="s">
        <v>181</v>
      </c>
      <c r="BT13" s="38" t="s">
        <v>181</v>
      </c>
      <c r="BU13" s="38">
        <v>2</v>
      </c>
      <c r="BV13" s="38" t="s">
        <v>181</v>
      </c>
      <c r="BW13" s="38">
        <v>1</v>
      </c>
      <c r="BX13" s="38">
        <v>1.15625</v>
      </c>
      <c r="BY13" s="38" t="s">
        <v>182</v>
      </c>
      <c r="BZ13" s="38" t="s">
        <v>182</v>
      </c>
      <c r="CA13" s="38" t="s">
        <v>182</v>
      </c>
      <c r="CB13" s="38">
        <v>1</v>
      </c>
      <c r="CC13" s="38" t="s">
        <v>181</v>
      </c>
      <c r="CD13" s="38">
        <v>0.8</v>
      </c>
      <c r="CE13" s="38">
        <v>4.9151785714285712</v>
      </c>
      <c r="CF13" s="38">
        <v>1.95625</v>
      </c>
      <c r="CG13" s="38">
        <v>6.871428571428571</v>
      </c>
    </row>
    <row r="14" spans="1:85" s="2" customFormat="1" ht="124.2" x14ac:dyDescent="0.3">
      <c r="A14" s="12" t="str">
        <f>VLOOKUP($C14,[1]Results_Esp_vSep1!$A$2:$G$214,4,FALSE)</f>
        <v>Programas comunitarios </v>
      </c>
      <c r="B14" s="12" t="str">
        <f>VLOOKUP($C14,[1]Results_Esp_vSep1!$A$2:$G$214,5,FALSE)</f>
        <v>Creación de empleo / Oportunidades de trabajo </v>
      </c>
      <c r="C14" s="13" t="s">
        <v>538</v>
      </c>
      <c r="D14" s="12" t="str">
        <f>VLOOKUP($C14,[1]Results_Esp_vSep1!$A$2:$G$214,2,FALSE)</f>
        <v>Iniciativas de empleo/contratación </v>
      </c>
      <c r="E14" s="12" t="str">
        <f>VLOOKUP($C14,[1]Results_Esp_vSep1!$A$2:$G$214,3,FALSE)</f>
        <v>Formar asociaciones con agencias públicas, grandes empleadores y empresas locales para realizar campañas de reclutamiento en ubicaciones dentro del Corredor LB-ELA (tanto virtuales como en persona).  Esta iniciativa también incluiría ferias de empleo y talleres en instalaciones y colegios comunitarios para proporcionar información a los residentes locales con respecto a oportunidades laborales, así como recursos para establecer contactos.  Llevar a cabo campañas de promoción para dar a conocer activamente estos eventos en las comunidades del corredor LB-ELA.    </v>
      </c>
      <c r="F14" s="12">
        <v>121</v>
      </c>
      <c r="G14" s="71" t="s">
        <v>228</v>
      </c>
      <c r="H14" s="12" t="str">
        <f>VLOOKUP($C14,[1]Results_Esp_vSep1!$A$2:$G$214,7,FALSE)</f>
        <v>Área de estudio </v>
      </c>
      <c r="I14" s="17" t="s">
        <v>181</v>
      </c>
      <c r="J14" s="17" t="s">
        <v>181</v>
      </c>
      <c r="K14" s="17" t="s">
        <v>181</v>
      </c>
      <c r="L14" s="38" t="s">
        <v>181</v>
      </c>
      <c r="M14" s="38" t="s">
        <v>181</v>
      </c>
      <c r="N14" s="38" t="s">
        <v>181</v>
      </c>
      <c r="O14" s="38" t="s">
        <v>181</v>
      </c>
      <c r="P14" s="38" t="s">
        <v>182</v>
      </c>
      <c r="Q14" s="38" t="s">
        <v>182</v>
      </c>
      <c r="R14" s="38" t="s">
        <v>181</v>
      </c>
      <c r="S14" s="38" t="s">
        <v>181</v>
      </c>
      <c r="T14" s="38" t="s">
        <v>181</v>
      </c>
      <c r="U14" s="38" t="s">
        <v>181</v>
      </c>
      <c r="V14" s="38" t="s">
        <v>181</v>
      </c>
      <c r="W14" s="38" t="s">
        <v>181</v>
      </c>
      <c r="X14" s="38" t="s">
        <v>181</v>
      </c>
      <c r="Y14" s="38" t="s">
        <v>181</v>
      </c>
      <c r="Z14" s="38" t="s">
        <v>181</v>
      </c>
      <c r="AA14" s="38" t="s">
        <v>181</v>
      </c>
      <c r="AB14" s="38" t="s">
        <v>181</v>
      </c>
      <c r="AC14" s="38" t="s">
        <v>181</v>
      </c>
      <c r="AD14" s="38" t="s">
        <v>181</v>
      </c>
      <c r="AE14" s="38" t="s">
        <v>181</v>
      </c>
      <c r="AF14" s="38" t="s">
        <v>181</v>
      </c>
      <c r="AG14" s="38" t="s">
        <v>181</v>
      </c>
      <c r="AH14" s="38" t="s">
        <v>181</v>
      </c>
      <c r="AI14" s="38" t="s">
        <v>181</v>
      </c>
      <c r="AJ14" s="38" t="s">
        <v>181</v>
      </c>
      <c r="AK14" s="38" t="s">
        <v>181</v>
      </c>
      <c r="AL14" s="38" t="s">
        <v>181</v>
      </c>
      <c r="AM14" s="38" t="s">
        <v>181</v>
      </c>
      <c r="AN14" s="38" t="s">
        <v>181</v>
      </c>
      <c r="AO14" s="38" t="s">
        <v>181</v>
      </c>
      <c r="AP14" s="38">
        <v>3</v>
      </c>
      <c r="AQ14" s="38">
        <v>2.34375</v>
      </c>
      <c r="AR14" s="38" t="s">
        <v>181</v>
      </c>
      <c r="AS14" s="38" t="s">
        <v>181</v>
      </c>
      <c r="AT14" s="38">
        <v>3</v>
      </c>
      <c r="AU14" s="38">
        <v>3</v>
      </c>
      <c r="AV14" s="38">
        <v>3</v>
      </c>
      <c r="AW14" s="38" t="s">
        <v>181</v>
      </c>
      <c r="AX14" s="38" t="s">
        <v>181</v>
      </c>
      <c r="AY14" s="38">
        <v>2.5714285714285712</v>
      </c>
      <c r="AZ14" s="38" t="s">
        <v>181</v>
      </c>
      <c r="BA14" s="38" t="s">
        <v>181</v>
      </c>
      <c r="BB14" s="38" t="s">
        <v>181</v>
      </c>
      <c r="BC14" s="38" t="s">
        <v>181</v>
      </c>
      <c r="BD14" s="38" t="s">
        <v>181</v>
      </c>
      <c r="BE14" s="38" t="s">
        <v>181</v>
      </c>
      <c r="BF14" s="38" t="s">
        <v>181</v>
      </c>
      <c r="BG14" s="38" t="s">
        <v>181</v>
      </c>
      <c r="BH14" s="38" t="s">
        <v>181</v>
      </c>
      <c r="BI14" s="38" t="s">
        <v>181</v>
      </c>
      <c r="BJ14" s="38" t="s">
        <v>181</v>
      </c>
      <c r="BK14" s="38" t="s">
        <v>181</v>
      </c>
      <c r="BL14" s="38" t="s">
        <v>181</v>
      </c>
      <c r="BM14" s="38" t="s">
        <v>181</v>
      </c>
      <c r="BN14" s="38" t="s">
        <v>181</v>
      </c>
      <c r="BO14" s="38" t="s">
        <v>181</v>
      </c>
      <c r="BP14" s="38" t="s">
        <v>182</v>
      </c>
      <c r="BQ14" s="38" t="s">
        <v>182</v>
      </c>
      <c r="BR14" s="38" t="s">
        <v>181</v>
      </c>
      <c r="BS14" s="38" t="s">
        <v>181</v>
      </c>
      <c r="BT14" s="38" t="s">
        <v>181</v>
      </c>
      <c r="BU14" s="38">
        <v>2</v>
      </c>
      <c r="BV14" s="38" t="s">
        <v>181</v>
      </c>
      <c r="BW14" s="38">
        <v>1</v>
      </c>
      <c r="BX14" s="38">
        <v>1.15625</v>
      </c>
      <c r="BY14" s="38" t="s">
        <v>182</v>
      </c>
      <c r="BZ14" s="38" t="s">
        <v>182</v>
      </c>
      <c r="CA14" s="38" t="s">
        <v>182</v>
      </c>
      <c r="CB14" s="38">
        <v>1</v>
      </c>
      <c r="CC14" s="38" t="s">
        <v>181</v>
      </c>
      <c r="CD14" s="38">
        <v>0.8</v>
      </c>
      <c r="CE14" s="38">
        <v>4.9151785714285712</v>
      </c>
      <c r="CF14" s="38">
        <v>1.95625</v>
      </c>
      <c r="CG14" s="38">
        <v>6.871428571428571</v>
      </c>
    </row>
    <row r="15" spans="1:85" s="2" customFormat="1" ht="124.2" x14ac:dyDescent="0.3">
      <c r="A15" s="12" t="str">
        <f>VLOOKUP($C15,[1]Results_Esp_vSep1!$A$2:$G$214,4,FALSE)</f>
        <v>Programas comunitarios </v>
      </c>
      <c r="B15" s="12" t="str">
        <f>VLOOKUP($C15,[1]Results_Esp_vSep1!$A$2:$G$214,5,FALSE)</f>
        <v>Creación de empleo / Oportunidades de trabajo </v>
      </c>
      <c r="C15" s="13" t="s">
        <v>539</v>
      </c>
      <c r="D15" s="12" t="str">
        <f>VLOOKUP($C15,[1]Results_Esp_vSep1!$A$2:$G$214,2,FALSE)</f>
        <v>Programas de formación profesional </v>
      </c>
      <c r="E15" s="12" t="str">
        <f>VLOOKUP($C15,[1]Results_Esp_vSep1!$A$2:$G$214,3,FALSE)</f>
        <v>Formar asociaciones con agencias públicas, empleadores del sector privado, colegios comunitarios, organizaciones laborales y organizaciones sin fines de lucro para ampliar los programas para los residentes de la comunidad vocacionales y educativos dentro del Corredor LB-ELA. Los ejemplos podrían incluir capacitación para mecánicos que trabajan para pequeñas empresas que dan servicio a vehículos de cero emisiones. Estos programas ofrecerían oportunidades de establecer una trayectoria profesional para trabajar en sectores económicos clave y ascender en el nivel, centrándose en el desarrollo de la mano de obra y la formación de competencias.   </v>
      </c>
      <c r="F15" s="12">
        <v>122</v>
      </c>
      <c r="G15" s="71" t="s">
        <v>228</v>
      </c>
      <c r="H15" s="12" t="str">
        <f>VLOOKUP($C15,[1]Results_Esp_vSep1!$A$2:$G$214,7,FALSE)</f>
        <v>Área de estudio </v>
      </c>
      <c r="I15" s="17" t="s">
        <v>181</v>
      </c>
      <c r="J15" s="17">
        <v>2</v>
      </c>
      <c r="K15" s="17" t="s">
        <v>181</v>
      </c>
      <c r="L15" s="38">
        <v>1.6666666666666667</v>
      </c>
      <c r="M15" s="38" t="s">
        <v>181</v>
      </c>
      <c r="N15" s="38" t="s">
        <v>181</v>
      </c>
      <c r="O15" s="38" t="s">
        <v>181</v>
      </c>
      <c r="P15" s="38" t="s">
        <v>182</v>
      </c>
      <c r="Q15" s="38" t="s">
        <v>182</v>
      </c>
      <c r="R15" s="38" t="s">
        <v>181</v>
      </c>
      <c r="S15" s="38" t="s">
        <v>181</v>
      </c>
      <c r="T15" s="38" t="s">
        <v>181</v>
      </c>
      <c r="U15" s="38" t="s">
        <v>181</v>
      </c>
      <c r="V15" s="38" t="s">
        <v>181</v>
      </c>
      <c r="W15" s="38" t="s">
        <v>181</v>
      </c>
      <c r="X15" s="38" t="s">
        <v>181</v>
      </c>
      <c r="Y15" s="38" t="s">
        <v>181</v>
      </c>
      <c r="Z15" s="38" t="s">
        <v>181</v>
      </c>
      <c r="AA15" s="38" t="s">
        <v>181</v>
      </c>
      <c r="AB15" s="38" t="s">
        <v>181</v>
      </c>
      <c r="AC15" s="38" t="s">
        <v>181</v>
      </c>
      <c r="AD15" s="38" t="s">
        <v>181</v>
      </c>
      <c r="AE15" s="38" t="s">
        <v>181</v>
      </c>
      <c r="AF15" s="38" t="s">
        <v>181</v>
      </c>
      <c r="AG15" s="38" t="s">
        <v>181</v>
      </c>
      <c r="AH15" s="38" t="s">
        <v>181</v>
      </c>
      <c r="AI15" s="38" t="s">
        <v>181</v>
      </c>
      <c r="AJ15" s="38" t="s">
        <v>181</v>
      </c>
      <c r="AK15" s="38" t="s">
        <v>181</v>
      </c>
      <c r="AL15" s="38" t="s">
        <v>181</v>
      </c>
      <c r="AM15" s="38" t="s">
        <v>181</v>
      </c>
      <c r="AN15" s="38" t="s">
        <v>181</v>
      </c>
      <c r="AO15" s="38" t="s">
        <v>181</v>
      </c>
      <c r="AP15" s="38">
        <v>3</v>
      </c>
      <c r="AQ15" s="38">
        <v>2.34375</v>
      </c>
      <c r="AR15" s="38" t="s">
        <v>181</v>
      </c>
      <c r="AS15" s="38" t="s">
        <v>181</v>
      </c>
      <c r="AT15" s="38">
        <v>3</v>
      </c>
      <c r="AU15" s="38">
        <v>3</v>
      </c>
      <c r="AV15" s="38">
        <v>1</v>
      </c>
      <c r="AW15" s="38" t="s">
        <v>181</v>
      </c>
      <c r="AX15" s="38" t="s">
        <v>181</v>
      </c>
      <c r="AY15" s="38">
        <v>2</v>
      </c>
      <c r="AZ15" s="38" t="s">
        <v>181</v>
      </c>
      <c r="BA15" s="38" t="s">
        <v>181</v>
      </c>
      <c r="BB15" s="38" t="s">
        <v>181</v>
      </c>
      <c r="BC15" s="38" t="s">
        <v>181</v>
      </c>
      <c r="BD15" s="38" t="s">
        <v>181</v>
      </c>
      <c r="BE15" s="38" t="s">
        <v>181</v>
      </c>
      <c r="BF15" s="38" t="s">
        <v>181</v>
      </c>
      <c r="BG15" s="38" t="s">
        <v>181</v>
      </c>
      <c r="BH15" s="38" t="s">
        <v>181</v>
      </c>
      <c r="BI15" s="38" t="s">
        <v>181</v>
      </c>
      <c r="BJ15" s="38" t="s">
        <v>181</v>
      </c>
      <c r="BK15" s="38" t="s">
        <v>181</v>
      </c>
      <c r="BL15" s="38" t="s">
        <v>181</v>
      </c>
      <c r="BM15" s="38" t="s">
        <v>181</v>
      </c>
      <c r="BN15" s="38" t="s">
        <v>181</v>
      </c>
      <c r="BO15" s="38" t="s">
        <v>181</v>
      </c>
      <c r="BP15" s="38" t="s">
        <v>182</v>
      </c>
      <c r="BQ15" s="38" t="s">
        <v>182</v>
      </c>
      <c r="BR15" s="38" t="s">
        <v>181</v>
      </c>
      <c r="BS15" s="38" t="s">
        <v>181</v>
      </c>
      <c r="BT15" s="38" t="s">
        <v>181</v>
      </c>
      <c r="BU15" s="38">
        <v>2</v>
      </c>
      <c r="BV15" s="38" t="s">
        <v>181</v>
      </c>
      <c r="BW15" s="38">
        <v>1</v>
      </c>
      <c r="BX15" s="38">
        <v>1.15625</v>
      </c>
      <c r="BY15" s="38">
        <v>1</v>
      </c>
      <c r="BZ15" s="38" t="s">
        <v>182</v>
      </c>
      <c r="CA15" s="38" t="s">
        <v>182</v>
      </c>
      <c r="CB15" s="38">
        <v>1</v>
      </c>
      <c r="CC15" s="38" t="s">
        <v>181</v>
      </c>
      <c r="CD15" s="38">
        <v>0.85</v>
      </c>
      <c r="CE15" s="38">
        <v>6.010416666666667</v>
      </c>
      <c r="CF15" s="38">
        <v>2.0062500000000001</v>
      </c>
      <c r="CG15" s="38">
        <v>8.0166666666666675</v>
      </c>
    </row>
    <row r="16" spans="1:85" s="2" customFormat="1" ht="41.4" x14ac:dyDescent="0.3">
      <c r="A16" s="12" t="str">
        <f>VLOOKUP($C16,[1]Results_Esp_vSep1!$A$2:$G$214,4,FALSE)</f>
        <v>Programas Comunitarios </v>
      </c>
      <c r="B16" s="12" t="str">
        <f>VLOOKUP($C16,[1]Results_Esp_vSep1!$A$2:$G$214,5,FALSE)</f>
        <v>Calidad del aire / Salud comunitaria </v>
      </c>
      <c r="C16" s="13" t="s">
        <v>540</v>
      </c>
      <c r="D16" s="12" t="str">
        <f>VLOOKUP($C16,[1]Results_Esp_vSep1!$A$2:$G$214,2,FALSE)</f>
        <v>Estaciones de Monitoreo de la Calidad del Aire </v>
      </c>
      <c r="E16" s="12" t="str">
        <f>VLOOKUP($C16,[1]Results_Esp_vSep1!$A$2:$G$214,3,FALSE)</f>
        <v>Agregar cuatro nuevas estaciones de monitoreo de la calidad del aire dentro del Área de estudio LB-ELA. Los sitios se identificarán en cooperación con el Distrito de Gestión de la Calidad del Aire de la Costa Sur. </v>
      </c>
      <c r="F16" s="12">
        <v>111</v>
      </c>
      <c r="G16" s="71" t="s">
        <v>541</v>
      </c>
      <c r="H16" s="12" t="str">
        <f>VLOOKUP($C16,[1]Results_Esp_vSep1!$A$2:$G$214,7,FALSE)</f>
        <v>Múltiples jurisdicciones </v>
      </c>
      <c r="I16" s="17" t="s">
        <v>181</v>
      </c>
      <c r="J16" s="17" t="s">
        <v>181</v>
      </c>
      <c r="K16" s="17" t="s">
        <v>181</v>
      </c>
      <c r="L16" s="38" t="s">
        <v>181</v>
      </c>
      <c r="M16" s="38" t="s">
        <v>181</v>
      </c>
      <c r="N16" s="38" t="s">
        <v>181</v>
      </c>
      <c r="O16" s="38" t="s">
        <v>181</v>
      </c>
      <c r="P16" s="38" t="s">
        <v>182</v>
      </c>
      <c r="Q16" s="38" t="s">
        <v>182</v>
      </c>
      <c r="R16" s="38" t="s">
        <v>181</v>
      </c>
      <c r="S16" s="38" t="s">
        <v>181</v>
      </c>
      <c r="T16" s="38" t="s">
        <v>181</v>
      </c>
      <c r="U16" s="38" t="s">
        <v>181</v>
      </c>
      <c r="V16" s="38" t="s">
        <v>181</v>
      </c>
      <c r="W16" s="38" t="s">
        <v>181</v>
      </c>
      <c r="X16" s="38" t="s">
        <v>181</v>
      </c>
      <c r="Y16" s="38" t="s">
        <v>182</v>
      </c>
      <c r="Z16" s="38" t="s">
        <v>181</v>
      </c>
      <c r="AA16" s="38" t="s">
        <v>182</v>
      </c>
      <c r="AB16" s="38" t="s">
        <v>182</v>
      </c>
      <c r="AC16" s="38" t="s">
        <v>181</v>
      </c>
      <c r="AD16" s="38" t="s">
        <v>182</v>
      </c>
      <c r="AE16" s="38" t="s">
        <v>181</v>
      </c>
      <c r="AF16" s="38" t="s">
        <v>182</v>
      </c>
      <c r="AG16" s="38" t="s">
        <v>181</v>
      </c>
      <c r="AH16" s="38" t="s">
        <v>181</v>
      </c>
      <c r="AI16" s="38" t="s">
        <v>181</v>
      </c>
      <c r="AJ16" s="38" t="s">
        <v>181</v>
      </c>
      <c r="AK16" s="38" t="s">
        <v>181</v>
      </c>
      <c r="AL16" s="38" t="s">
        <v>181</v>
      </c>
      <c r="AM16" s="38" t="s">
        <v>181</v>
      </c>
      <c r="AN16" s="38" t="s">
        <v>181</v>
      </c>
      <c r="AO16" s="38" t="s">
        <v>181</v>
      </c>
      <c r="AP16" s="38" t="s">
        <v>182</v>
      </c>
      <c r="AQ16" s="38" t="s">
        <v>181</v>
      </c>
      <c r="AR16" s="38" t="s">
        <v>181</v>
      </c>
      <c r="AS16" s="38" t="s">
        <v>181</v>
      </c>
      <c r="AT16" s="38" t="s">
        <v>181</v>
      </c>
      <c r="AU16" s="38" t="s">
        <v>181</v>
      </c>
      <c r="AV16" s="38">
        <v>1</v>
      </c>
      <c r="AW16" s="38" t="s">
        <v>181</v>
      </c>
      <c r="AX16" s="38" t="s">
        <v>181</v>
      </c>
      <c r="AY16" s="38">
        <v>0.7857142857142857</v>
      </c>
      <c r="AZ16" s="38" t="s">
        <v>181</v>
      </c>
      <c r="BA16" s="38" t="s">
        <v>181</v>
      </c>
      <c r="BB16" s="38" t="s">
        <v>181</v>
      </c>
      <c r="BC16" s="38" t="s">
        <v>181</v>
      </c>
      <c r="BD16" s="38" t="s">
        <v>181</v>
      </c>
      <c r="BE16" s="38" t="s">
        <v>181</v>
      </c>
      <c r="BF16" s="38" t="s">
        <v>181</v>
      </c>
      <c r="BG16" s="38" t="s">
        <v>181</v>
      </c>
      <c r="BH16" s="38" t="s">
        <v>181</v>
      </c>
      <c r="BI16" s="38" t="s">
        <v>181</v>
      </c>
      <c r="BJ16" s="38" t="s">
        <v>181</v>
      </c>
      <c r="BK16" s="38" t="s">
        <v>181</v>
      </c>
      <c r="BL16" s="38" t="s">
        <v>181</v>
      </c>
      <c r="BM16" s="38" t="s">
        <v>181</v>
      </c>
      <c r="BN16" s="38" t="s">
        <v>181</v>
      </c>
      <c r="BO16" s="38" t="s">
        <v>181</v>
      </c>
      <c r="BP16" s="38" t="s">
        <v>182</v>
      </c>
      <c r="BQ16" s="38" t="s">
        <v>182</v>
      </c>
      <c r="BR16" s="38" t="s">
        <v>181</v>
      </c>
      <c r="BS16" s="38" t="s">
        <v>181</v>
      </c>
      <c r="BT16" s="38" t="s">
        <v>181</v>
      </c>
      <c r="BU16" s="38" t="s">
        <v>181</v>
      </c>
      <c r="BV16" s="38" t="s">
        <v>181</v>
      </c>
      <c r="BW16" s="38" t="s">
        <v>181</v>
      </c>
      <c r="BX16" s="38" t="s">
        <v>181</v>
      </c>
      <c r="BY16" s="38" t="s">
        <v>182</v>
      </c>
      <c r="BZ16" s="38" t="s">
        <v>182</v>
      </c>
      <c r="CA16" s="38" t="s">
        <v>182</v>
      </c>
      <c r="CB16" s="38">
        <v>1</v>
      </c>
      <c r="CC16" s="38" t="s">
        <v>181</v>
      </c>
      <c r="CD16" s="38">
        <v>0.8</v>
      </c>
      <c r="CE16" s="38">
        <v>0.7857142857142857</v>
      </c>
      <c r="CF16" s="38">
        <v>0.8</v>
      </c>
      <c r="CG16" s="38">
        <v>1.5857142857142859</v>
      </c>
    </row>
    <row r="17" spans="1:85" s="45" customFormat="1" x14ac:dyDescent="0.3">
      <c r="A17" s="40"/>
      <c r="B17" s="40"/>
      <c r="C17" s="41"/>
      <c r="D17" s="40"/>
      <c r="E17" s="42"/>
      <c r="F17" s="42"/>
      <c r="G17" s="42"/>
      <c r="H17" s="42"/>
      <c r="I17" s="43"/>
      <c r="J17" s="44"/>
      <c r="K17" s="44"/>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c r="BK17" s="42"/>
      <c r="BL17" s="42"/>
      <c r="BM17" s="42"/>
      <c r="BN17" s="42"/>
      <c r="BO17" s="42"/>
      <c r="BP17" s="42"/>
      <c r="BQ17" s="42"/>
      <c r="BR17" s="42"/>
      <c r="BS17" s="42"/>
      <c r="BT17" s="42"/>
      <c r="BU17" s="42"/>
      <c r="BV17" s="42"/>
      <c r="BW17" s="42"/>
      <c r="BX17" s="42"/>
      <c r="BY17" s="42"/>
      <c r="BZ17" s="42"/>
      <c r="CA17" s="42"/>
      <c r="CB17" s="42"/>
      <c r="CC17" s="42"/>
      <c r="CD17" s="42"/>
      <c r="CE17" s="42"/>
      <c r="CF17" s="42"/>
      <c r="CG17" s="42"/>
    </row>
    <row r="18" spans="1:85" ht="25.8" hidden="1" x14ac:dyDescent="0.3">
      <c r="J18" s="46"/>
      <c r="K18" s="46"/>
      <c r="L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7"/>
      <c r="CF18" s="47"/>
      <c r="CG18" s="47"/>
    </row>
    <row r="19" spans="1:85" ht="25.8" hidden="1" x14ac:dyDescent="0.3">
      <c r="J19" s="46"/>
      <c r="K19" s="46"/>
      <c r="L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7"/>
      <c r="CF19" s="47"/>
      <c r="CG19" s="47"/>
    </row>
    <row r="20" spans="1:85" ht="25.8" hidden="1" x14ac:dyDescent="0.3">
      <c r="J20" s="46"/>
      <c r="K20" s="46"/>
      <c r="L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7"/>
      <c r="CF20" s="47"/>
      <c r="CG20" s="47"/>
    </row>
    <row r="21" spans="1:85" ht="25.8" hidden="1" x14ac:dyDescent="0.3">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7"/>
      <c r="CF21" s="47"/>
      <c r="CG21" s="47"/>
    </row>
    <row r="22" spans="1:85" ht="15.6" hidden="1" x14ac:dyDescent="0.3">
      <c r="CE22" s="47"/>
      <c r="CF22" s="47"/>
      <c r="CG22" s="47"/>
    </row>
    <row r="23" spans="1:85" ht="25.8" hidden="1" x14ac:dyDescent="0.3">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c r="BH23" s="46"/>
      <c r="BI23" s="46"/>
      <c r="BJ23" s="46"/>
      <c r="BK23" s="46"/>
      <c r="BL23" s="46"/>
      <c r="BM23" s="46"/>
      <c r="BN23" s="46"/>
      <c r="BO23" s="46"/>
      <c r="BP23" s="46"/>
      <c r="BQ23" s="46"/>
      <c r="BR23" s="46"/>
      <c r="BS23" s="46"/>
      <c r="BT23" s="46"/>
      <c r="BU23" s="46"/>
      <c r="BV23" s="46"/>
      <c r="BW23" s="46"/>
      <c r="BX23" s="46"/>
      <c r="BY23" s="46"/>
      <c r="BZ23" s="46"/>
      <c r="CA23" s="46"/>
      <c r="CB23" s="46"/>
      <c r="CC23" s="46"/>
      <c r="CD23" s="46"/>
      <c r="CE23" s="47"/>
      <c r="CF23" s="47"/>
      <c r="CG23" s="47"/>
    </row>
    <row r="24" spans="1:85" ht="25.8" hidden="1" x14ac:dyDescent="0.3">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7"/>
      <c r="CF24" s="47"/>
      <c r="CG24" s="47"/>
    </row>
    <row r="25" spans="1:85" ht="25.8" hidden="1" x14ac:dyDescent="0.3">
      <c r="J25" s="46"/>
      <c r="K25" s="46"/>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46"/>
      <c r="BD25" s="46"/>
      <c r="BE25" s="46"/>
      <c r="BF25" s="46"/>
      <c r="BG25" s="46"/>
      <c r="BH25" s="46"/>
      <c r="BI25" s="46"/>
      <c r="BJ25" s="46"/>
      <c r="BK25" s="46"/>
      <c r="BL25" s="46"/>
      <c r="BM25" s="46"/>
      <c r="BN25" s="46"/>
      <c r="BO25" s="46"/>
      <c r="BP25" s="46"/>
      <c r="BQ25" s="46"/>
      <c r="BR25" s="46"/>
      <c r="BS25" s="46"/>
      <c r="BT25" s="46"/>
      <c r="BU25" s="46"/>
      <c r="BV25" s="46"/>
      <c r="BW25" s="46"/>
      <c r="BX25" s="46"/>
      <c r="BY25" s="46"/>
      <c r="BZ25" s="46"/>
      <c r="CA25" s="46"/>
      <c r="CB25" s="46"/>
      <c r="CC25" s="46"/>
      <c r="CD25" s="46"/>
      <c r="CE25" s="47"/>
      <c r="CF25" s="47"/>
      <c r="CG25" s="47"/>
    </row>
    <row r="26" spans="1:85" ht="25.8" hidden="1" x14ac:dyDescent="0.3">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c r="BH26" s="46"/>
      <c r="BI26" s="46"/>
      <c r="BJ26" s="46"/>
      <c r="BK26" s="46"/>
      <c r="BL26" s="46"/>
      <c r="BM26" s="46"/>
      <c r="BN26" s="46"/>
      <c r="BO26" s="46"/>
      <c r="BP26" s="46"/>
      <c r="BQ26" s="46"/>
      <c r="BR26" s="46"/>
      <c r="BS26" s="46"/>
      <c r="BT26" s="46"/>
      <c r="BU26" s="46"/>
      <c r="BV26" s="46"/>
      <c r="BW26" s="46"/>
      <c r="BX26" s="46"/>
      <c r="BY26" s="46"/>
      <c r="BZ26" s="46"/>
      <c r="CA26" s="46"/>
      <c r="CB26" s="46"/>
      <c r="CC26" s="46"/>
      <c r="CD26" s="46"/>
      <c r="CE26" s="47"/>
      <c r="CF26" s="47"/>
      <c r="CG26" s="47"/>
    </row>
    <row r="27" spans="1:85" ht="25.8" hidden="1" x14ac:dyDescent="0.3">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c r="BH27" s="46"/>
      <c r="BI27" s="46"/>
      <c r="BJ27" s="46"/>
      <c r="BK27" s="46"/>
      <c r="BL27" s="46"/>
      <c r="BM27" s="46"/>
      <c r="BN27" s="46"/>
      <c r="BO27" s="46"/>
      <c r="BP27" s="46"/>
      <c r="BQ27" s="46"/>
      <c r="BR27" s="46"/>
      <c r="BS27" s="46"/>
      <c r="BT27" s="46"/>
      <c r="BU27" s="46"/>
      <c r="BV27" s="46"/>
      <c r="BW27" s="46"/>
      <c r="BX27" s="46"/>
      <c r="BY27" s="46"/>
      <c r="BZ27" s="46"/>
      <c r="CA27" s="46"/>
      <c r="CB27" s="46"/>
      <c r="CC27" s="46"/>
      <c r="CD27" s="46"/>
      <c r="CE27" s="47"/>
      <c r="CF27" s="47"/>
      <c r="CG27" s="47"/>
    </row>
    <row r="28" spans="1:85" ht="25.8" hidden="1" x14ac:dyDescent="0.3">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c r="CB28" s="46"/>
      <c r="CC28" s="46"/>
      <c r="CD28" s="46"/>
      <c r="CE28" s="47"/>
      <c r="CF28" s="47"/>
      <c r="CG28" s="47"/>
    </row>
    <row r="29" spans="1:85" ht="25.8" hidden="1" x14ac:dyDescent="0.3">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46"/>
      <c r="BC29" s="46"/>
      <c r="BD29" s="46"/>
      <c r="BE29" s="46"/>
      <c r="BF29" s="46"/>
      <c r="BG29" s="46"/>
      <c r="BH29" s="46"/>
      <c r="BI29" s="46"/>
      <c r="BJ29" s="46"/>
      <c r="BK29" s="46"/>
      <c r="BL29" s="46"/>
      <c r="BM29" s="46"/>
      <c r="BN29" s="46"/>
      <c r="BO29" s="46"/>
      <c r="BP29" s="46"/>
      <c r="BQ29" s="46"/>
      <c r="BR29" s="46"/>
      <c r="BS29" s="46"/>
      <c r="BT29" s="46"/>
      <c r="BU29" s="46"/>
      <c r="BV29" s="46"/>
      <c r="BW29" s="46"/>
      <c r="BX29" s="46"/>
      <c r="BY29" s="46"/>
      <c r="BZ29" s="46"/>
      <c r="CA29" s="46"/>
      <c r="CB29" s="46"/>
      <c r="CC29" s="46"/>
      <c r="CD29" s="46"/>
      <c r="CE29" s="47"/>
      <c r="CF29" s="47"/>
      <c r="CG29" s="47"/>
    </row>
    <row r="30" spans="1:85" ht="25.8" hidden="1" x14ac:dyDescent="0.3">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c r="BH30" s="46"/>
      <c r="BI30" s="46"/>
      <c r="BJ30" s="46"/>
      <c r="BK30" s="46"/>
      <c r="BL30" s="46"/>
      <c r="BM30" s="46"/>
      <c r="BN30" s="46"/>
      <c r="BO30" s="46"/>
      <c r="BP30" s="46"/>
      <c r="BQ30" s="46"/>
      <c r="BR30" s="46"/>
      <c r="BS30" s="46"/>
      <c r="BT30" s="46"/>
      <c r="BU30" s="46"/>
      <c r="BV30" s="46"/>
      <c r="BW30" s="46"/>
      <c r="BX30" s="46"/>
      <c r="BY30" s="46"/>
      <c r="BZ30" s="46"/>
      <c r="CA30" s="46"/>
      <c r="CB30" s="46"/>
      <c r="CC30" s="46"/>
      <c r="CD30" s="46"/>
      <c r="CE30" s="47"/>
      <c r="CF30" s="47"/>
      <c r="CG30" s="47"/>
    </row>
    <row r="31" spans="1:85" ht="25.8" hidden="1" x14ac:dyDescent="0.3">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6"/>
      <c r="BZ31" s="46"/>
      <c r="CA31" s="46"/>
      <c r="CB31" s="46"/>
      <c r="CC31" s="46"/>
      <c r="CD31" s="46"/>
      <c r="CE31" s="47"/>
      <c r="CF31" s="47"/>
      <c r="CG31" s="47"/>
    </row>
    <row r="32" spans="1:85" ht="25.8" hidden="1" x14ac:dyDescent="0.3">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46"/>
      <c r="BD32" s="46"/>
      <c r="BE32" s="46"/>
      <c r="BF32" s="46"/>
      <c r="BG32" s="46"/>
      <c r="BH32" s="46"/>
      <c r="BI32" s="46"/>
      <c r="BJ32" s="46"/>
      <c r="BK32" s="46"/>
      <c r="BL32" s="46"/>
      <c r="BM32" s="46"/>
      <c r="BN32" s="46"/>
      <c r="BO32" s="46"/>
      <c r="BP32" s="46"/>
      <c r="BQ32" s="46"/>
      <c r="BR32" s="46"/>
      <c r="BS32" s="46"/>
      <c r="BT32" s="46"/>
      <c r="BU32" s="46"/>
      <c r="BV32" s="46"/>
      <c r="BW32" s="46"/>
      <c r="BX32" s="46"/>
      <c r="BY32" s="46"/>
      <c r="BZ32" s="46"/>
      <c r="CA32" s="46"/>
      <c r="CB32" s="46"/>
      <c r="CC32" s="46"/>
      <c r="CD32" s="46"/>
      <c r="CE32" s="47"/>
      <c r="CF32" s="47"/>
      <c r="CG32" s="47"/>
    </row>
    <row r="33" spans="10:85" ht="25.8" hidden="1" x14ac:dyDescent="0.3">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6"/>
      <c r="BB33" s="46"/>
      <c r="BC33" s="46"/>
      <c r="BD33" s="46"/>
      <c r="BE33" s="46"/>
      <c r="BF33" s="46"/>
      <c r="BG33" s="46"/>
      <c r="BH33" s="46"/>
      <c r="BI33" s="46"/>
      <c r="BJ33" s="46"/>
      <c r="BK33" s="46"/>
      <c r="BL33" s="46"/>
      <c r="BM33" s="46"/>
      <c r="BN33" s="46"/>
      <c r="BO33" s="46"/>
      <c r="BP33" s="46"/>
      <c r="BQ33" s="46"/>
      <c r="BR33" s="46"/>
      <c r="BS33" s="46"/>
      <c r="BT33" s="46"/>
      <c r="BU33" s="46"/>
      <c r="BV33" s="46"/>
      <c r="BW33" s="46"/>
      <c r="BX33" s="46"/>
      <c r="BY33" s="46"/>
      <c r="BZ33" s="46"/>
      <c r="CA33" s="46"/>
      <c r="CB33" s="46"/>
      <c r="CC33" s="46"/>
      <c r="CD33" s="46"/>
      <c r="CE33" s="47"/>
      <c r="CF33" s="47"/>
      <c r="CG33" s="47"/>
    </row>
    <row r="34" spans="10:85" ht="25.8" hidden="1" x14ac:dyDescent="0.3">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c r="AX34" s="46"/>
      <c r="AY34" s="46"/>
      <c r="AZ34" s="46"/>
      <c r="BA34" s="46"/>
      <c r="BB34" s="46"/>
      <c r="BC34" s="46"/>
      <c r="BD34" s="46"/>
      <c r="BE34" s="46"/>
      <c r="BF34" s="46"/>
      <c r="BG34" s="46"/>
      <c r="BH34" s="46"/>
      <c r="BI34" s="46"/>
      <c r="BJ34" s="46"/>
      <c r="BK34" s="46"/>
      <c r="BL34" s="46"/>
      <c r="BM34" s="46"/>
      <c r="BN34" s="46"/>
      <c r="BO34" s="46"/>
      <c r="BP34" s="46"/>
      <c r="BQ34" s="46"/>
      <c r="BR34" s="46"/>
      <c r="BS34" s="46"/>
      <c r="BT34" s="46"/>
      <c r="BU34" s="46"/>
      <c r="BV34" s="46"/>
      <c r="BW34" s="46"/>
      <c r="BX34" s="46"/>
      <c r="BY34" s="46"/>
      <c r="BZ34" s="46"/>
      <c r="CA34" s="46"/>
      <c r="CB34" s="46"/>
      <c r="CC34" s="46"/>
      <c r="CD34" s="46"/>
      <c r="CE34" s="47"/>
      <c r="CF34" s="47"/>
      <c r="CG34" s="47"/>
    </row>
    <row r="35" spans="10:85" ht="15.6" hidden="1" x14ac:dyDescent="0.3">
      <c r="CE35" s="47"/>
      <c r="CF35" s="47"/>
      <c r="CG35" s="47"/>
    </row>
    <row r="36" spans="10:85" ht="15.6" hidden="1" x14ac:dyDescent="0.3">
      <c r="CE36" s="47"/>
      <c r="CF36" s="47"/>
      <c r="CG36" s="47"/>
    </row>
    <row r="37" spans="10:85" ht="15.6" hidden="1" x14ac:dyDescent="0.3">
      <c r="CE37" s="47"/>
      <c r="CF37" s="47"/>
      <c r="CG37" s="47"/>
    </row>
    <row r="38" spans="10:85" ht="15.6" hidden="1" x14ac:dyDescent="0.3">
      <c r="CE38" s="47"/>
      <c r="CF38" s="47"/>
      <c r="CG38" s="47"/>
    </row>
    <row r="39" spans="10:85" ht="15.6" hidden="1" x14ac:dyDescent="0.3">
      <c r="CE39" s="47"/>
      <c r="CF39" s="47"/>
      <c r="CG39" s="47"/>
    </row>
    <row r="40" spans="10:85" ht="15.6" hidden="1" x14ac:dyDescent="0.3">
      <c r="CE40" s="47"/>
      <c r="CF40" s="47"/>
      <c r="CG40" s="47"/>
    </row>
    <row r="41" spans="10:85" ht="15.6" hidden="1" x14ac:dyDescent="0.3">
      <c r="CE41" s="47"/>
      <c r="CF41" s="47"/>
      <c r="CG41" s="47"/>
    </row>
    <row r="42" spans="10:85" ht="15.6" hidden="1" x14ac:dyDescent="0.3">
      <c r="CE42" s="47"/>
      <c r="CF42" s="47"/>
      <c r="CG42" s="47"/>
    </row>
    <row r="43" spans="10:85" ht="15.6" hidden="1" x14ac:dyDescent="0.3">
      <c r="CE43" s="47"/>
      <c r="CF43" s="47"/>
      <c r="CG43" s="47"/>
    </row>
    <row r="44" spans="10:85" ht="15.6" hidden="1" x14ac:dyDescent="0.3">
      <c r="CE44" s="47"/>
      <c r="CF44" s="47"/>
      <c r="CG44" s="47"/>
    </row>
    <row r="45" spans="10:85" ht="15.6" hidden="1" x14ac:dyDescent="0.3">
      <c r="CE45" s="47"/>
      <c r="CF45" s="47"/>
      <c r="CG45" s="47"/>
    </row>
    <row r="46" spans="10:85" ht="15.6" hidden="1" x14ac:dyDescent="0.3">
      <c r="CE46" s="47"/>
      <c r="CF46" s="47"/>
      <c r="CG46" s="47"/>
    </row>
    <row r="47" spans="10:85" ht="15.6" hidden="1" x14ac:dyDescent="0.3">
      <c r="CE47" s="47"/>
      <c r="CF47" s="47"/>
      <c r="CG47" s="47"/>
    </row>
    <row r="48" spans="10:85" ht="15.6" hidden="1" x14ac:dyDescent="0.3">
      <c r="CE48" s="47"/>
      <c r="CF48" s="47"/>
      <c r="CG48" s="47"/>
    </row>
    <row r="49" spans="83:85" ht="15.6" hidden="1" x14ac:dyDescent="0.3">
      <c r="CE49" s="47"/>
      <c r="CF49" s="47"/>
      <c r="CG49" s="47"/>
    </row>
    <row r="50" spans="83:85" ht="15.6" hidden="1" x14ac:dyDescent="0.3">
      <c r="CE50" s="47"/>
      <c r="CF50" s="47"/>
      <c r="CG50" s="47"/>
    </row>
    <row r="51" spans="83:85" ht="15.6" hidden="1" x14ac:dyDescent="0.3">
      <c r="CE51" s="47"/>
      <c r="CF51" s="47"/>
      <c r="CG51" s="47"/>
    </row>
    <row r="52" spans="83:85" ht="15.6" hidden="1" x14ac:dyDescent="0.3">
      <c r="CE52" s="47"/>
      <c r="CF52" s="47"/>
      <c r="CG52" s="47"/>
    </row>
    <row r="53" spans="83:85" ht="15.6" hidden="1" x14ac:dyDescent="0.3">
      <c r="CE53" s="47"/>
      <c r="CF53" s="47"/>
      <c r="CG53" s="47"/>
    </row>
    <row r="54" spans="83:85" ht="15.6" hidden="1" x14ac:dyDescent="0.3">
      <c r="CE54" s="47"/>
      <c r="CF54" s="47"/>
      <c r="CG54" s="47"/>
    </row>
    <row r="55" spans="83:85" ht="15.6" hidden="1" x14ac:dyDescent="0.3">
      <c r="CE55" s="47"/>
      <c r="CF55" s="47"/>
      <c r="CG55" s="47"/>
    </row>
    <row r="56" spans="83:85" ht="15.6" hidden="1" x14ac:dyDescent="0.3">
      <c r="CE56" s="47"/>
      <c r="CF56" s="47"/>
      <c r="CG56" s="47"/>
    </row>
    <row r="57" spans="83:85" ht="15.6" hidden="1" x14ac:dyDescent="0.3">
      <c r="CE57" s="47"/>
      <c r="CF57" s="47"/>
      <c r="CG57" s="47"/>
    </row>
    <row r="58" spans="83:85" ht="15.6" hidden="1" x14ac:dyDescent="0.3">
      <c r="CE58" s="47"/>
      <c r="CF58" s="47"/>
      <c r="CG58" s="47"/>
    </row>
    <row r="59" spans="83:85" ht="15.6" hidden="1" x14ac:dyDescent="0.3">
      <c r="CE59" s="47"/>
      <c r="CF59" s="47"/>
      <c r="CG59" s="47"/>
    </row>
    <row r="60" spans="83:85" ht="15.6" hidden="1" x14ac:dyDescent="0.3">
      <c r="CE60" s="47"/>
      <c r="CF60" s="47"/>
      <c r="CG60" s="47"/>
    </row>
    <row r="61" spans="83:85" ht="15.6" hidden="1" x14ac:dyDescent="0.3">
      <c r="CE61" s="47"/>
      <c r="CF61" s="47"/>
      <c r="CG61" s="47"/>
    </row>
    <row r="62" spans="83:85" ht="15.6" hidden="1" x14ac:dyDescent="0.3">
      <c r="CE62" s="47"/>
      <c r="CF62" s="47"/>
      <c r="CG62" s="47"/>
    </row>
    <row r="63" spans="83:85" ht="15.6" hidden="1" x14ac:dyDescent="0.3">
      <c r="CE63" s="47"/>
      <c r="CF63" s="47"/>
      <c r="CG63" s="47"/>
    </row>
    <row r="64" spans="83:85" ht="15.6" hidden="1" x14ac:dyDescent="0.3">
      <c r="CE64" s="47"/>
      <c r="CF64" s="47"/>
      <c r="CG64" s="47"/>
    </row>
    <row r="65" spans="83:85" ht="15.6" hidden="1" x14ac:dyDescent="0.3">
      <c r="CE65" s="47"/>
      <c r="CF65" s="47"/>
      <c r="CG65" s="47"/>
    </row>
    <row r="66" spans="83:85" ht="15.6" hidden="1" x14ac:dyDescent="0.3">
      <c r="CE66" s="47"/>
      <c r="CF66" s="47"/>
      <c r="CG66" s="47"/>
    </row>
    <row r="67" spans="83:85" ht="15.6" hidden="1" x14ac:dyDescent="0.3">
      <c r="CE67" s="47"/>
      <c r="CF67" s="47"/>
      <c r="CG67" s="47"/>
    </row>
    <row r="68" spans="83:85" hidden="1" x14ac:dyDescent="0.3">
      <c r="CF68" s="51"/>
      <c r="CG68" s="51"/>
    </row>
  </sheetData>
  <sheetProtection sheet="1" objects="1" scenarios="1" sort="0" autoFilter="0"/>
  <protectedRanges>
    <protectedRange sqref="H1" name="Range1_3_1"/>
    <protectedRange sqref="B1" name="Range1_3"/>
    <protectedRange sqref="A1" name="Range1_2"/>
    <protectedRange sqref="E1" name="Range1_5"/>
    <protectedRange sqref="D1" name="Range1_1"/>
    <protectedRange sqref="C1" name="Range1_4"/>
  </protectedRanges>
  <autoFilter ref="A1:CG1" xr:uid="{0C77A9DF-E985-4240-BFE4-A0EDD234BB5D}">
    <sortState xmlns:xlrd2="http://schemas.microsoft.com/office/spreadsheetml/2017/richdata2" ref="A2:CG16">
      <sortCondition ref="C1"/>
    </sortState>
  </autoFilter>
  <conditionalFormatting sqref="I2:CD16">
    <cfRule type="cellIs" dxfId="55" priority="4" operator="equal">
      <formula>0</formula>
    </cfRule>
    <cfRule type="cellIs" dxfId="54" priority="5" operator="between">
      <formula>2.001</formula>
      <formula>3</formula>
    </cfRule>
    <cfRule type="cellIs" dxfId="53" priority="6" operator="between">
      <formula>1.001</formula>
      <formula>2</formula>
    </cfRule>
    <cfRule type="cellIs" dxfId="52" priority="7" operator="between">
      <formula>0.0001</formula>
      <formula>1</formula>
    </cfRule>
  </conditionalFormatting>
  <conditionalFormatting sqref="CE2:CE16 CE18:CE67">
    <cfRule type="colorScale" priority="3">
      <colorScale>
        <cfvo type="min"/>
        <cfvo type="max"/>
        <color rgb="FFFCFCFF"/>
        <color rgb="FF63BE7B"/>
      </colorScale>
    </cfRule>
  </conditionalFormatting>
  <conditionalFormatting sqref="CF2:CF16 CF18:CF67">
    <cfRule type="colorScale" priority="2">
      <colorScale>
        <cfvo type="min"/>
        <cfvo type="max"/>
        <color rgb="FFFCFCFF"/>
        <color rgb="FF63BE7B"/>
      </colorScale>
    </cfRule>
  </conditionalFormatting>
  <conditionalFormatting sqref="CG2:CG16 CG18:CG67">
    <cfRule type="colorScale" priority="1">
      <colorScale>
        <cfvo type="min"/>
        <cfvo type="max"/>
        <color rgb="FFFCFCFF"/>
        <color rgb="FF63BE7B"/>
      </colorScale>
    </cfRule>
  </conditionalFormatting>
  <pageMargins left="0.7" right="0.7" top="0.75" bottom="0.75" header="0.3" footer="0.3"/>
  <pageSetup paperSize="5" scale="60" fitToHeight="0" orientation="landscape" horizontalDpi="1200" verticalDpi="1200" r:id="rId1"/>
  <headerFooter>
    <oddHeader>&amp;LLB-ELA Multimodal Corridor Plan - Draft Evaluation Results&amp;CCommunity Programs Benefit Scores&amp;RDraft - 10/3/2023</oddHeader>
    <oddFooter>&amp;R&amp;N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8F256A-6977-4225-823A-7FBB8D6A75BF}">
  <sheetPr>
    <tabColor rgb="FFFF0000"/>
    <pageSetUpPr fitToPage="1"/>
  </sheetPr>
  <dimension ref="A1:CG68"/>
  <sheetViews>
    <sheetView showGridLines="0" zoomScale="70" zoomScaleNormal="70" workbookViewId="0">
      <selection activeCell="H1" sqref="H1"/>
    </sheetView>
  </sheetViews>
  <sheetFormatPr defaultColWidth="9.109375" defaultRowHeight="14.4" zeroHeight="1" outlineLevelCol="1" x14ac:dyDescent="0.3"/>
  <cols>
    <col min="1" max="1" width="14.33203125" style="3" customWidth="1"/>
    <col min="2" max="2" width="14" style="3" customWidth="1"/>
    <col min="3" max="3" width="13.33203125" style="10" customWidth="1"/>
    <col min="4" max="4" width="29.5546875" style="3" customWidth="1"/>
    <col min="5" max="5" width="61" style="3" customWidth="1"/>
    <col min="6" max="6" width="8.5546875" style="3" hidden="1" customWidth="1"/>
    <col min="7" max="7" width="23.88671875" style="3" customWidth="1"/>
    <col min="8" max="8" width="17.44140625" style="3" customWidth="1"/>
    <col min="9" max="11" width="7.5546875" style="3" hidden="1" customWidth="1" outlineLevel="1"/>
    <col min="12" max="12" width="7.5546875" style="3" customWidth="1" collapsed="1"/>
    <col min="13" max="17" width="7.5546875" style="3" hidden="1" customWidth="1" outlineLevel="1"/>
    <col min="18" max="18" width="7.5546875" style="3" customWidth="1" collapsed="1"/>
    <col min="19" max="25" width="7.5546875" style="3" hidden="1" customWidth="1" outlineLevel="1"/>
    <col min="26" max="26" width="7.5546875" style="3" customWidth="1" collapsed="1"/>
    <col min="27" max="28" width="7.5546875" style="3" hidden="1" customWidth="1" outlineLevel="1"/>
    <col min="29" max="29" width="6.88671875" style="3" hidden="1" customWidth="1" outlineLevel="1"/>
    <col min="30" max="30" width="7.5546875" style="3" hidden="1" customWidth="1" outlineLevel="1"/>
    <col min="31" max="31" width="9.33203125" style="3" hidden="1" customWidth="1" outlineLevel="1"/>
    <col min="32" max="33" width="7.5546875" style="3" hidden="1" customWidth="1" outlineLevel="1"/>
    <col min="34" max="34" width="7.5546875" style="3" customWidth="1" collapsed="1"/>
    <col min="35" max="37" width="7.5546875" style="3" hidden="1" customWidth="1" outlineLevel="1"/>
    <col min="38" max="38" width="10.109375" style="3" hidden="1" customWidth="1" outlineLevel="1"/>
    <col min="39" max="39" width="12.5546875" style="3" hidden="1" customWidth="1" outlineLevel="1"/>
    <col min="40" max="41" width="7.5546875" style="3" hidden="1" customWidth="1" outlineLevel="1"/>
    <col min="42" max="42" width="7.5546875" style="3" hidden="1" customWidth="1" outlineLevel="1" collapsed="1"/>
    <col min="43" max="43" width="7.5546875" style="3" customWidth="1" collapsed="1"/>
    <col min="44" max="50" width="7.5546875" style="3" hidden="1" customWidth="1" outlineLevel="1"/>
    <col min="51" max="51" width="7.5546875" style="3" customWidth="1" collapsed="1"/>
    <col min="52" max="75" width="7.5546875" style="3" hidden="1" customWidth="1" outlineLevel="1"/>
    <col min="76" max="76" width="7.5546875" style="3" customWidth="1" collapsed="1"/>
    <col min="77" max="81" width="7.5546875" style="3" hidden="1" customWidth="1" outlineLevel="1"/>
    <col min="82" max="82" width="7.5546875" style="3" customWidth="1" collapsed="1"/>
    <col min="83" max="83" width="10.88671875" style="3" customWidth="1" outlineLevel="1"/>
    <col min="84" max="84" width="11" style="3" customWidth="1" outlineLevel="1"/>
    <col min="85" max="85" width="10.6640625" style="3" customWidth="1"/>
    <col min="86" max="16384" width="9.109375" style="3"/>
  </cols>
  <sheetData>
    <row r="1" spans="1:85" s="1" customFormat="1" ht="26.25" customHeight="1" x14ac:dyDescent="0.3">
      <c r="A1" s="65" t="s">
        <v>94</v>
      </c>
      <c r="B1" s="65" t="s">
        <v>95</v>
      </c>
      <c r="C1" s="65" t="s">
        <v>96</v>
      </c>
      <c r="D1" s="66" t="s">
        <v>97</v>
      </c>
      <c r="E1" s="67" t="s">
        <v>98</v>
      </c>
      <c r="F1" s="65" t="s">
        <v>99</v>
      </c>
      <c r="G1" s="68" t="s">
        <v>100</v>
      </c>
      <c r="H1" s="73" t="s">
        <v>101</v>
      </c>
      <c r="I1" s="29" t="s">
        <v>102</v>
      </c>
      <c r="J1" s="29" t="s">
        <v>103</v>
      </c>
      <c r="K1" s="29" t="s">
        <v>104</v>
      </c>
      <c r="L1" s="30" t="s">
        <v>105</v>
      </c>
      <c r="M1" s="31" t="s">
        <v>106</v>
      </c>
      <c r="N1" s="29" t="s">
        <v>107</v>
      </c>
      <c r="O1" s="29" t="s">
        <v>108</v>
      </c>
      <c r="P1" s="29" t="s">
        <v>109</v>
      </c>
      <c r="Q1" s="29" t="s">
        <v>110</v>
      </c>
      <c r="R1" s="30" t="s">
        <v>111</v>
      </c>
      <c r="S1" s="31" t="s">
        <v>112</v>
      </c>
      <c r="T1" s="29" t="s">
        <v>113</v>
      </c>
      <c r="U1" s="29" t="s">
        <v>114</v>
      </c>
      <c r="V1" s="29" t="s">
        <v>115</v>
      </c>
      <c r="W1" s="29" t="s">
        <v>116</v>
      </c>
      <c r="X1" s="29" t="s">
        <v>117</v>
      </c>
      <c r="Y1" s="29" t="s">
        <v>118</v>
      </c>
      <c r="Z1" s="30" t="s">
        <v>119</v>
      </c>
      <c r="AA1" s="31" t="s">
        <v>120</v>
      </c>
      <c r="AB1" s="29" t="s">
        <v>121</v>
      </c>
      <c r="AC1" s="29" t="s">
        <v>122</v>
      </c>
      <c r="AD1" s="29" t="s">
        <v>123</v>
      </c>
      <c r="AE1" s="29" t="s">
        <v>124</v>
      </c>
      <c r="AF1" s="29" t="s">
        <v>125</v>
      </c>
      <c r="AG1" s="29" t="s">
        <v>126</v>
      </c>
      <c r="AH1" s="30" t="s">
        <v>127</v>
      </c>
      <c r="AI1" s="31" t="s">
        <v>128</v>
      </c>
      <c r="AJ1" s="29" t="s">
        <v>129</v>
      </c>
      <c r="AK1" s="29" t="s">
        <v>130</v>
      </c>
      <c r="AL1" s="29" t="s">
        <v>131</v>
      </c>
      <c r="AM1" s="29" t="s">
        <v>132</v>
      </c>
      <c r="AN1" s="29" t="s">
        <v>133</v>
      </c>
      <c r="AO1" s="29" t="s">
        <v>134</v>
      </c>
      <c r="AP1" s="29" t="s">
        <v>135</v>
      </c>
      <c r="AQ1" s="30" t="s">
        <v>136</v>
      </c>
      <c r="AR1" s="31" t="s">
        <v>137</v>
      </c>
      <c r="AS1" s="29" t="s">
        <v>138</v>
      </c>
      <c r="AT1" s="29" t="s">
        <v>139</v>
      </c>
      <c r="AU1" s="29" t="s">
        <v>140</v>
      </c>
      <c r="AV1" s="29" t="s">
        <v>141</v>
      </c>
      <c r="AW1" s="29" t="s">
        <v>142</v>
      </c>
      <c r="AX1" s="29" t="s">
        <v>143</v>
      </c>
      <c r="AY1" s="30" t="s">
        <v>144</v>
      </c>
      <c r="AZ1" s="32" t="s">
        <v>145</v>
      </c>
      <c r="BA1" s="33" t="s">
        <v>146</v>
      </c>
      <c r="BB1" s="33" t="s">
        <v>147</v>
      </c>
      <c r="BC1" s="33" t="s">
        <v>148</v>
      </c>
      <c r="BD1" s="33" t="s">
        <v>149</v>
      </c>
      <c r="BE1" s="33" t="s">
        <v>150</v>
      </c>
      <c r="BF1" s="33" t="s">
        <v>151</v>
      </c>
      <c r="BG1" s="33" t="s">
        <v>152</v>
      </c>
      <c r="BH1" s="33" t="s">
        <v>153</v>
      </c>
      <c r="BI1" s="33" t="s">
        <v>154</v>
      </c>
      <c r="BJ1" s="33" t="s">
        <v>155</v>
      </c>
      <c r="BK1" s="33" t="s">
        <v>156</v>
      </c>
      <c r="BL1" s="33" t="s">
        <v>157</v>
      </c>
      <c r="BM1" s="33" t="s">
        <v>158</v>
      </c>
      <c r="BN1" s="33" t="s">
        <v>159</v>
      </c>
      <c r="BO1" s="33" t="s">
        <v>160</v>
      </c>
      <c r="BP1" s="33" t="s">
        <v>161</v>
      </c>
      <c r="BQ1" s="33" t="s">
        <v>162</v>
      </c>
      <c r="BR1" s="33" t="s">
        <v>163</v>
      </c>
      <c r="BS1" s="33" t="s">
        <v>164</v>
      </c>
      <c r="BT1" s="33" t="s">
        <v>165</v>
      </c>
      <c r="BU1" s="33" t="s">
        <v>166</v>
      </c>
      <c r="BV1" s="33" t="s">
        <v>167</v>
      </c>
      <c r="BW1" s="33" t="s">
        <v>168</v>
      </c>
      <c r="BX1" s="34" t="s">
        <v>169</v>
      </c>
      <c r="BY1" s="35" t="s">
        <v>170</v>
      </c>
      <c r="BZ1" s="36" t="s">
        <v>171</v>
      </c>
      <c r="CA1" s="36" t="s">
        <v>172</v>
      </c>
      <c r="CB1" s="36" t="s">
        <v>173</v>
      </c>
      <c r="CC1" s="36" t="s">
        <v>174</v>
      </c>
      <c r="CD1" s="37" t="s">
        <v>175</v>
      </c>
      <c r="CE1" s="39" t="s">
        <v>176</v>
      </c>
      <c r="CF1" s="39" t="s">
        <v>177</v>
      </c>
      <c r="CG1" s="49" t="s">
        <v>178</v>
      </c>
    </row>
    <row r="2" spans="1:85" s="2" customFormat="1" ht="193.2" x14ac:dyDescent="0.3">
      <c r="A2" s="12" t="str">
        <f>VLOOKUP($C2,[1]Results_Esp_vSep1!$A$2:$G$214,4,FALSE)</f>
        <v>Transporte de bienes </v>
      </c>
      <c r="B2" s="12" t="str">
        <f>VLOOKUP($C2,[1]Results_Esp_vSep1!$A$2:$G$214,5,FALSE)</f>
        <v>Programas de camiones/ITS </v>
      </c>
      <c r="C2" s="13" t="s">
        <v>542</v>
      </c>
      <c r="D2" s="12" t="str">
        <f>VLOOKUP($C2,[1]Results_Esp_vSep1!$A$2:$G$214,2,FALSE)</f>
        <v>Programa de camiones limpios del corredor Long Beach-Este de Los Angeles </v>
      </c>
      <c r="E2" s="12" t="str">
        <f>VLOOKUP($C2,[1]Results_Esp_vSep1!$A$2:$G$214,3,FALSE)</f>
        <v>En enero de 2021, la Junta Directiva de Metro aprobó el Plan Estratégico de Movimiento de Mercancías 2021, que incluía una Iniciativa de Camiones Limpios en todo el condado, con el Programa de Camiones Limpios de la 710 Sur identificado como una prioridad estratégica de movimiento de mercancías.  En su reunión de octubre de 2021, la Junta Directiva de Metro actuó para volver a comprometer 50 millones de dólares de los fondos de la Medida R del Corredor I-710 Sur como financiamiento inicial para el Programa de Camiones Limpios de la 710 Sur, que posteriormente ha sido rebautizado como Programa de Camiones de Emisiones Cero de LB-ELA.  El objetivo de este programa es sustituir los camiones diésel por camiones de cero emisiones en el corredor LB-ELA.  El programa aportaría fondos de subvención para desplegar una serie de camiones de cero emisiones en la I-710, así como financiamiento inicial para desarrollar estaciones de carga eléctrica/reabastecimiento para camiones de cero emisiones. </v>
      </c>
      <c r="F2" s="12">
        <v>123</v>
      </c>
      <c r="G2" s="71" t="s">
        <v>185</v>
      </c>
      <c r="H2" s="12" t="s">
        <v>543</v>
      </c>
      <c r="I2" s="17" t="s">
        <v>181</v>
      </c>
      <c r="J2" s="17">
        <v>3</v>
      </c>
      <c r="K2" s="17" t="s">
        <v>181</v>
      </c>
      <c r="L2" s="38">
        <v>2.5</v>
      </c>
      <c r="M2" s="38" t="s">
        <v>181</v>
      </c>
      <c r="N2" s="38" t="s">
        <v>181</v>
      </c>
      <c r="O2" s="38" t="s">
        <v>181</v>
      </c>
      <c r="P2" s="38">
        <v>2</v>
      </c>
      <c r="Q2" s="38" t="s">
        <v>182</v>
      </c>
      <c r="R2" s="38">
        <v>1.6</v>
      </c>
      <c r="S2" s="38" t="s">
        <v>181</v>
      </c>
      <c r="T2" s="38" t="s">
        <v>181</v>
      </c>
      <c r="U2" s="38" t="s">
        <v>181</v>
      </c>
      <c r="V2" s="38" t="s">
        <v>181</v>
      </c>
      <c r="W2" s="38" t="s">
        <v>181</v>
      </c>
      <c r="X2" s="38" t="s">
        <v>181</v>
      </c>
      <c r="Y2" s="38" t="s">
        <v>182</v>
      </c>
      <c r="Z2" s="38" t="s">
        <v>181</v>
      </c>
      <c r="AA2" s="38" t="s">
        <v>182</v>
      </c>
      <c r="AB2" s="38" t="s">
        <v>182</v>
      </c>
      <c r="AC2" s="38" t="s">
        <v>182</v>
      </c>
      <c r="AD2" s="38" t="s">
        <v>182</v>
      </c>
      <c r="AE2" s="38" t="s">
        <v>181</v>
      </c>
      <c r="AF2" s="38" t="s">
        <v>182</v>
      </c>
      <c r="AG2" s="38" t="s">
        <v>181</v>
      </c>
      <c r="AH2" s="38" t="s">
        <v>181</v>
      </c>
      <c r="AI2" s="38" t="s">
        <v>181</v>
      </c>
      <c r="AJ2" s="38" t="s">
        <v>181</v>
      </c>
      <c r="AK2" s="38" t="s">
        <v>181</v>
      </c>
      <c r="AL2" s="38" t="s">
        <v>181</v>
      </c>
      <c r="AM2" s="38">
        <v>3</v>
      </c>
      <c r="AN2" s="38" t="s">
        <v>181</v>
      </c>
      <c r="AO2" s="38">
        <v>2</v>
      </c>
      <c r="AP2" s="38" t="s">
        <v>182</v>
      </c>
      <c r="AQ2" s="38">
        <v>2.03125</v>
      </c>
      <c r="AR2" s="38" t="s">
        <v>181</v>
      </c>
      <c r="AS2" s="38" t="s">
        <v>181</v>
      </c>
      <c r="AT2" s="38">
        <v>3</v>
      </c>
      <c r="AU2" s="38">
        <v>2</v>
      </c>
      <c r="AV2" s="38">
        <v>1</v>
      </c>
      <c r="AW2" s="38" t="s">
        <v>181</v>
      </c>
      <c r="AX2" s="38" t="s">
        <v>181</v>
      </c>
      <c r="AY2" s="38">
        <v>1.7142857142857142</v>
      </c>
      <c r="AZ2" s="38" t="s">
        <v>181</v>
      </c>
      <c r="BA2" s="38" t="s">
        <v>181</v>
      </c>
      <c r="BB2" s="38" t="s">
        <v>181</v>
      </c>
      <c r="BC2" s="38" t="s">
        <v>181</v>
      </c>
      <c r="BD2" s="38" t="s">
        <v>181</v>
      </c>
      <c r="BE2" s="38" t="s">
        <v>181</v>
      </c>
      <c r="BF2" s="38" t="s">
        <v>181</v>
      </c>
      <c r="BG2" s="38" t="s">
        <v>181</v>
      </c>
      <c r="BH2" s="38" t="s">
        <v>181</v>
      </c>
      <c r="BI2" s="38" t="s">
        <v>181</v>
      </c>
      <c r="BJ2" s="38">
        <v>2</v>
      </c>
      <c r="BK2" s="38" t="s">
        <v>181</v>
      </c>
      <c r="BL2" s="38" t="s">
        <v>181</v>
      </c>
      <c r="BM2" s="38" t="s">
        <v>181</v>
      </c>
      <c r="BN2" s="38" t="s">
        <v>181</v>
      </c>
      <c r="BO2" s="38" t="s">
        <v>181</v>
      </c>
      <c r="BP2" s="38" t="s">
        <v>182</v>
      </c>
      <c r="BQ2" s="38" t="s">
        <v>182</v>
      </c>
      <c r="BR2" s="38" t="s">
        <v>181</v>
      </c>
      <c r="BS2" s="38" t="s">
        <v>181</v>
      </c>
      <c r="BT2" s="38" t="s">
        <v>181</v>
      </c>
      <c r="BU2" s="38">
        <v>2</v>
      </c>
      <c r="BV2" s="38" t="s">
        <v>181</v>
      </c>
      <c r="BW2" s="38" t="s">
        <v>181</v>
      </c>
      <c r="BX2" s="38">
        <v>1.5416666666666667</v>
      </c>
      <c r="BY2" s="38">
        <v>2</v>
      </c>
      <c r="BZ2" s="38" t="s">
        <v>181</v>
      </c>
      <c r="CA2" s="38" t="s">
        <v>181</v>
      </c>
      <c r="CB2" s="38">
        <v>3</v>
      </c>
      <c r="CC2" s="38" t="s">
        <v>181</v>
      </c>
      <c r="CD2" s="38">
        <v>2.125</v>
      </c>
      <c r="CE2" s="38">
        <v>7.8455357142857141</v>
      </c>
      <c r="CF2" s="38">
        <v>3.666666666666667</v>
      </c>
      <c r="CG2" s="38">
        <v>11.512202380952381</v>
      </c>
    </row>
    <row r="3" spans="1:85" s="2" customFormat="1" ht="96.6" x14ac:dyDescent="0.3">
      <c r="A3" s="12" t="str">
        <f>VLOOKUP($C3,[1]Results_Esp_vSep1!$A$2:$G$214,4,FALSE)</f>
        <v>Transporte de bienes </v>
      </c>
      <c r="B3" s="12" t="str">
        <f>VLOOKUP($C3,[1]Results_Esp_vSep1!$A$2:$G$214,5,FALSE)</f>
        <v>Puertos </v>
      </c>
      <c r="C3" s="13" t="s">
        <v>544</v>
      </c>
      <c r="D3" s="12" t="str">
        <f>VLOOKUP($C3,[1]Results_Esp_vSep1!$A$2:$G$214,2,FALSE)</f>
        <v>Paso a desnivel de SR-47 Navy Way </v>
      </c>
      <c r="E3" s="12" t="str">
        <f>VLOOKUP($C3,[1]Results_Esp_vSep1!$A$2:$G$214,3,FALSE)</f>
        <v>Paso a desnivel de SR 47/Navy Way: Construcción del paso a desnivel en la SR-47 / Navy Way, entre el puente Vincent Thomas de la SR-47 y el paso a desnivel de Pier S Av, para eliminar los conflictos de señales de tráfico y movimientos.  Este proyecto era un proyecto TCIF de nivel II del corredor comercial del S. Cal presentado al CTC en 2008.  Este proyecto eliminaría la última señal de la SR 47 entre los puentes Desmond y V. Thomas; Ruta del Conector Intermodal NHS </v>
      </c>
      <c r="F3" s="12">
        <v>133</v>
      </c>
      <c r="G3" s="71" t="s">
        <v>545</v>
      </c>
      <c r="H3" s="12" t="str">
        <f>VLOOKUP($C3,[1]Results_Esp_vSep1!$A$2:$G$214,7,FALSE)</f>
        <v>Puerto de Los Ángeles </v>
      </c>
      <c r="I3" s="17" t="s">
        <v>181</v>
      </c>
      <c r="J3" s="17" t="s">
        <v>181</v>
      </c>
      <c r="K3" s="17" t="s">
        <v>181</v>
      </c>
      <c r="L3" s="38" t="s">
        <v>181</v>
      </c>
      <c r="M3" s="38" t="s">
        <v>181</v>
      </c>
      <c r="N3" s="38" t="s">
        <v>181</v>
      </c>
      <c r="O3" s="38" t="s">
        <v>181</v>
      </c>
      <c r="P3" s="38" t="s">
        <v>182</v>
      </c>
      <c r="Q3" s="38" t="s">
        <v>182</v>
      </c>
      <c r="R3" s="38" t="s">
        <v>181</v>
      </c>
      <c r="S3" s="38" t="s">
        <v>181</v>
      </c>
      <c r="T3" s="38">
        <v>2</v>
      </c>
      <c r="U3" s="38">
        <v>2</v>
      </c>
      <c r="V3" s="38" t="s">
        <v>181</v>
      </c>
      <c r="W3" s="38">
        <v>2</v>
      </c>
      <c r="X3" s="38">
        <v>2</v>
      </c>
      <c r="Y3" s="38" t="s">
        <v>182</v>
      </c>
      <c r="Z3" s="38">
        <v>1.7857142857142856</v>
      </c>
      <c r="AA3" s="38" t="s">
        <v>182</v>
      </c>
      <c r="AB3" s="38" t="s">
        <v>182</v>
      </c>
      <c r="AC3" s="38" t="s">
        <v>181</v>
      </c>
      <c r="AD3" s="38" t="s">
        <v>182</v>
      </c>
      <c r="AE3" s="38">
        <v>2</v>
      </c>
      <c r="AF3" s="38" t="s">
        <v>182</v>
      </c>
      <c r="AG3" s="38">
        <v>1</v>
      </c>
      <c r="AH3" s="38">
        <v>1.2321428571428572</v>
      </c>
      <c r="AI3" s="38" t="s">
        <v>181</v>
      </c>
      <c r="AJ3" s="38" t="s">
        <v>181</v>
      </c>
      <c r="AK3" s="38">
        <v>0</v>
      </c>
      <c r="AL3" s="38">
        <v>0</v>
      </c>
      <c r="AM3" s="38">
        <v>0</v>
      </c>
      <c r="AN3" s="38" t="s">
        <v>181</v>
      </c>
      <c r="AO3" s="38">
        <v>0</v>
      </c>
      <c r="AP3" s="38" t="s">
        <v>182</v>
      </c>
      <c r="AQ3" s="38">
        <v>0</v>
      </c>
      <c r="AR3" s="38">
        <v>1</v>
      </c>
      <c r="AS3" s="38" t="s">
        <v>181</v>
      </c>
      <c r="AT3" s="38">
        <v>3</v>
      </c>
      <c r="AU3" s="38" t="s">
        <v>181</v>
      </c>
      <c r="AV3" s="38">
        <v>2</v>
      </c>
      <c r="AW3" s="38" t="s">
        <v>181</v>
      </c>
      <c r="AX3" s="38" t="s">
        <v>181</v>
      </c>
      <c r="AY3" s="38">
        <v>1.7142857142857142</v>
      </c>
      <c r="AZ3" s="38" t="s">
        <v>181</v>
      </c>
      <c r="BA3" s="38" t="s">
        <v>181</v>
      </c>
      <c r="BB3" s="38" t="s">
        <v>181</v>
      </c>
      <c r="BC3" s="38" t="s">
        <v>181</v>
      </c>
      <c r="BD3" s="38" t="s">
        <v>181</v>
      </c>
      <c r="BE3" s="38">
        <v>2</v>
      </c>
      <c r="BF3" s="38">
        <v>2</v>
      </c>
      <c r="BG3" s="38" t="s">
        <v>181</v>
      </c>
      <c r="BH3" s="38">
        <v>0</v>
      </c>
      <c r="BI3" s="38">
        <v>0</v>
      </c>
      <c r="BJ3" s="38">
        <v>0</v>
      </c>
      <c r="BK3" s="38">
        <v>2</v>
      </c>
      <c r="BL3" s="38" t="s">
        <v>181</v>
      </c>
      <c r="BM3" s="38" t="s">
        <v>181</v>
      </c>
      <c r="BN3" s="38" t="s">
        <v>181</v>
      </c>
      <c r="BO3" s="38" t="s">
        <v>181</v>
      </c>
      <c r="BP3" s="38" t="s">
        <v>182</v>
      </c>
      <c r="BQ3" s="38" t="s">
        <v>182</v>
      </c>
      <c r="BR3" s="38" t="s">
        <v>181</v>
      </c>
      <c r="BS3" s="38">
        <v>0</v>
      </c>
      <c r="BT3" s="38" t="s">
        <v>181</v>
      </c>
      <c r="BU3" s="38">
        <v>2</v>
      </c>
      <c r="BV3" s="38" t="s">
        <v>181</v>
      </c>
      <c r="BW3" s="38" t="s">
        <v>181</v>
      </c>
      <c r="BX3" s="38">
        <v>0.79166666666666663</v>
      </c>
      <c r="BY3" s="38">
        <v>0</v>
      </c>
      <c r="BZ3" s="38" t="s">
        <v>181</v>
      </c>
      <c r="CA3" s="38">
        <v>0</v>
      </c>
      <c r="CB3" s="38">
        <v>0</v>
      </c>
      <c r="CC3" s="38">
        <v>0</v>
      </c>
      <c r="CD3" s="38">
        <v>0</v>
      </c>
      <c r="CE3" s="38">
        <v>4.7321428571428568</v>
      </c>
      <c r="CF3" s="38">
        <v>0.79166666666666663</v>
      </c>
      <c r="CG3" s="38">
        <v>5.5238095238095237</v>
      </c>
    </row>
    <row r="4" spans="1:85" s="2" customFormat="1" ht="27.6" x14ac:dyDescent="0.3">
      <c r="A4" s="12" t="str">
        <f>VLOOKUP($C4,[1]Results_Esp_vSep1!$A$2:$G$214,4,FALSE)</f>
        <v>Transporte de bienes </v>
      </c>
      <c r="B4" s="12" t="str">
        <f>VLOOKUP($C4,[1]Results_Esp_vSep1!$A$2:$G$214,5,FALSE)</f>
        <v>Puertos </v>
      </c>
      <c r="C4" s="13" t="s">
        <v>546</v>
      </c>
      <c r="D4" s="12" t="str">
        <f>VLOOKUP($C4,[1]Results_Esp_vSep1!$A$2:$G$214,2,FALSE)</f>
        <v>Mejoras en la terminal del corredor Alameda </v>
      </c>
      <c r="E4" s="12" t="str">
        <f>VLOOKUP($C4,[1]Results_Esp_vSep1!$A$2:$G$214,3,FALSE)</f>
        <v>Nuevo puente ferroviario del canal de Cerritos y conexiones de apoyo en todo el puerto de Los Angeles. </v>
      </c>
      <c r="F4" s="12">
        <v>134</v>
      </c>
      <c r="G4" s="71" t="s">
        <v>264</v>
      </c>
      <c r="H4" s="12" t="str">
        <f>VLOOKUP($C4,[1]Results_Esp_vSep1!$A$2:$G$214,7,FALSE)</f>
        <v>Puerto de Los Ángeles </v>
      </c>
      <c r="I4" s="17" t="s">
        <v>181</v>
      </c>
      <c r="J4" s="17" t="s">
        <v>181</v>
      </c>
      <c r="K4" s="17" t="s">
        <v>181</v>
      </c>
      <c r="L4" s="38" t="s">
        <v>181</v>
      </c>
      <c r="M4" s="38" t="s">
        <v>181</v>
      </c>
      <c r="N4" s="38" t="s">
        <v>181</v>
      </c>
      <c r="O4" s="38" t="s">
        <v>181</v>
      </c>
      <c r="P4" s="38" t="s">
        <v>182</v>
      </c>
      <c r="Q4" s="38" t="s">
        <v>182</v>
      </c>
      <c r="R4" s="38" t="s">
        <v>181</v>
      </c>
      <c r="S4" s="38" t="s">
        <v>181</v>
      </c>
      <c r="T4" s="38">
        <v>2</v>
      </c>
      <c r="U4" s="38" t="s">
        <v>181</v>
      </c>
      <c r="V4" s="38">
        <v>1</v>
      </c>
      <c r="W4" s="38">
        <v>2</v>
      </c>
      <c r="X4" s="38">
        <v>3</v>
      </c>
      <c r="Y4" s="38" t="s">
        <v>182</v>
      </c>
      <c r="Z4" s="38">
        <v>1.7857142857142856</v>
      </c>
      <c r="AA4" s="38" t="s">
        <v>182</v>
      </c>
      <c r="AB4" s="38" t="s">
        <v>182</v>
      </c>
      <c r="AC4" s="38" t="s">
        <v>181</v>
      </c>
      <c r="AD4" s="38" t="s">
        <v>182</v>
      </c>
      <c r="AE4" s="38" t="s">
        <v>181</v>
      </c>
      <c r="AF4" s="38" t="s">
        <v>182</v>
      </c>
      <c r="AG4" s="38">
        <v>0</v>
      </c>
      <c r="AH4" s="38">
        <v>0</v>
      </c>
      <c r="AI4" s="38" t="s">
        <v>181</v>
      </c>
      <c r="AJ4" s="38" t="s">
        <v>181</v>
      </c>
      <c r="AK4" s="38">
        <v>0</v>
      </c>
      <c r="AL4" s="38">
        <v>0</v>
      </c>
      <c r="AM4" s="38">
        <v>1</v>
      </c>
      <c r="AN4" s="38" t="s">
        <v>181</v>
      </c>
      <c r="AO4" s="38">
        <v>0</v>
      </c>
      <c r="AP4" s="38" t="s">
        <v>182</v>
      </c>
      <c r="AQ4" s="38">
        <v>0.1953125</v>
      </c>
      <c r="AR4" s="38" t="s">
        <v>181</v>
      </c>
      <c r="AS4" s="38" t="s">
        <v>181</v>
      </c>
      <c r="AT4" s="38">
        <v>3</v>
      </c>
      <c r="AU4" s="38" t="s">
        <v>181</v>
      </c>
      <c r="AV4" s="38">
        <v>3</v>
      </c>
      <c r="AW4" s="38" t="s">
        <v>181</v>
      </c>
      <c r="AX4" s="38" t="s">
        <v>181</v>
      </c>
      <c r="AY4" s="38">
        <v>2.4642857142857144</v>
      </c>
      <c r="AZ4" s="38" t="s">
        <v>181</v>
      </c>
      <c r="BA4" s="38" t="s">
        <v>181</v>
      </c>
      <c r="BB4" s="38" t="s">
        <v>181</v>
      </c>
      <c r="BC4" s="38" t="s">
        <v>181</v>
      </c>
      <c r="BD4" s="38" t="s">
        <v>181</v>
      </c>
      <c r="BE4" s="38">
        <v>0</v>
      </c>
      <c r="BF4" s="38" t="s">
        <v>181</v>
      </c>
      <c r="BG4" s="38">
        <v>0</v>
      </c>
      <c r="BH4" s="38">
        <v>0</v>
      </c>
      <c r="BI4" s="38">
        <v>1</v>
      </c>
      <c r="BJ4" s="38">
        <v>0</v>
      </c>
      <c r="BK4" s="38" t="s">
        <v>181</v>
      </c>
      <c r="BL4" s="38" t="s">
        <v>181</v>
      </c>
      <c r="BM4" s="38" t="s">
        <v>181</v>
      </c>
      <c r="BN4" s="38" t="s">
        <v>181</v>
      </c>
      <c r="BO4" s="38" t="s">
        <v>181</v>
      </c>
      <c r="BP4" s="38" t="s">
        <v>182</v>
      </c>
      <c r="BQ4" s="38" t="s">
        <v>182</v>
      </c>
      <c r="BR4" s="38" t="s">
        <v>181</v>
      </c>
      <c r="BS4" s="38">
        <v>0</v>
      </c>
      <c r="BT4" s="38" t="s">
        <v>181</v>
      </c>
      <c r="BU4" s="38">
        <v>2</v>
      </c>
      <c r="BV4" s="38" t="s">
        <v>181</v>
      </c>
      <c r="BW4" s="38" t="s">
        <v>181</v>
      </c>
      <c r="BX4" s="38">
        <v>0.33035714285714285</v>
      </c>
      <c r="BY4" s="38">
        <v>0</v>
      </c>
      <c r="BZ4" s="38" t="s">
        <v>181</v>
      </c>
      <c r="CA4" s="38">
        <v>0</v>
      </c>
      <c r="CB4" s="38">
        <v>0</v>
      </c>
      <c r="CC4" s="38">
        <v>2</v>
      </c>
      <c r="CD4" s="38">
        <v>0.4</v>
      </c>
      <c r="CE4" s="38">
        <v>4.4453125</v>
      </c>
      <c r="CF4" s="38">
        <v>0.73035714285714293</v>
      </c>
      <c r="CG4" s="38">
        <v>5.1756696428571427</v>
      </c>
    </row>
    <row r="5" spans="1:85" s="2" customFormat="1" ht="27.6" x14ac:dyDescent="0.3">
      <c r="A5" s="12" t="str">
        <f>VLOOKUP($C5,[1]Results_Esp_vSep1!$A$2:$G$214,4,FALSE)</f>
        <v>Transporte de bienes </v>
      </c>
      <c r="B5" s="12" t="str">
        <f>VLOOKUP($C5,[1]Results_Esp_vSep1!$A$2:$G$214,5,FALSE)</f>
        <v>Puertos </v>
      </c>
      <c r="C5" s="13" t="s">
        <v>547</v>
      </c>
      <c r="D5" s="12" t="str">
        <f>VLOOKUP($C5,[1]Results_Esp_vSep1!$A$2:$G$214,2,FALSE)</f>
        <v>Separación a nivel de Terminal Way </v>
      </c>
      <c r="E5" s="12" t="str">
        <f>VLOOKUP($C5,[1]Results_Esp_vSep1!$A$2:$G$214,3,FALSE)</f>
        <v>Nueva separación de niveles para sustituir al paso a nivel y mejorar el flujo del tráfico de mercancías. </v>
      </c>
      <c r="F5" s="12">
        <v>135</v>
      </c>
      <c r="G5" s="71" t="s">
        <v>264</v>
      </c>
      <c r="H5" s="12" t="str">
        <f>VLOOKUP($C5,[1]Results_Esp_vSep1!$A$2:$G$214,7,FALSE)</f>
        <v>Puerto de Los Ángeles </v>
      </c>
      <c r="I5" s="17" t="s">
        <v>181</v>
      </c>
      <c r="J5" s="17" t="s">
        <v>181</v>
      </c>
      <c r="K5" s="17" t="s">
        <v>181</v>
      </c>
      <c r="L5" s="38" t="s">
        <v>181</v>
      </c>
      <c r="M5" s="38" t="s">
        <v>181</v>
      </c>
      <c r="N5" s="38" t="s">
        <v>181</v>
      </c>
      <c r="O5" s="38" t="s">
        <v>181</v>
      </c>
      <c r="P5" s="38" t="s">
        <v>182</v>
      </c>
      <c r="Q5" s="38" t="s">
        <v>182</v>
      </c>
      <c r="R5" s="38" t="s">
        <v>181</v>
      </c>
      <c r="S5" s="38" t="s">
        <v>181</v>
      </c>
      <c r="T5" s="38">
        <v>2</v>
      </c>
      <c r="U5" s="38">
        <v>2</v>
      </c>
      <c r="V5" s="38" t="s">
        <v>181</v>
      </c>
      <c r="W5" s="38">
        <v>3</v>
      </c>
      <c r="X5" s="38">
        <v>1</v>
      </c>
      <c r="Y5" s="38" t="s">
        <v>182</v>
      </c>
      <c r="Z5" s="38">
        <v>1.7857142857142856</v>
      </c>
      <c r="AA5" s="38" t="s">
        <v>182</v>
      </c>
      <c r="AB5" s="38" t="s">
        <v>182</v>
      </c>
      <c r="AC5" s="38" t="s">
        <v>181</v>
      </c>
      <c r="AD5" s="38" t="s">
        <v>182</v>
      </c>
      <c r="AE5" s="38">
        <v>1</v>
      </c>
      <c r="AF5" s="38" t="s">
        <v>182</v>
      </c>
      <c r="AG5" s="38">
        <v>2</v>
      </c>
      <c r="AH5" s="38">
        <v>1.2321428571428572</v>
      </c>
      <c r="AI5" s="38" t="s">
        <v>181</v>
      </c>
      <c r="AJ5" s="38" t="s">
        <v>181</v>
      </c>
      <c r="AK5" s="38">
        <v>0</v>
      </c>
      <c r="AL5" s="38" t="s">
        <v>181</v>
      </c>
      <c r="AM5" s="38">
        <v>1</v>
      </c>
      <c r="AN5" s="38" t="s">
        <v>181</v>
      </c>
      <c r="AO5" s="38">
        <v>1</v>
      </c>
      <c r="AP5" s="38" t="s">
        <v>182</v>
      </c>
      <c r="AQ5" s="38">
        <v>0.54166666666666663</v>
      </c>
      <c r="AR5" s="38" t="s">
        <v>181</v>
      </c>
      <c r="AS5" s="38" t="s">
        <v>181</v>
      </c>
      <c r="AT5" s="38">
        <v>2</v>
      </c>
      <c r="AU5" s="38" t="s">
        <v>181</v>
      </c>
      <c r="AV5" s="38">
        <v>1</v>
      </c>
      <c r="AW5" s="38" t="s">
        <v>181</v>
      </c>
      <c r="AX5" s="38" t="s">
        <v>181</v>
      </c>
      <c r="AY5" s="38">
        <v>1.2321428571428572</v>
      </c>
      <c r="AZ5" s="38" t="s">
        <v>181</v>
      </c>
      <c r="BA5" s="38" t="s">
        <v>181</v>
      </c>
      <c r="BB5" s="38" t="s">
        <v>181</v>
      </c>
      <c r="BC5" s="38" t="s">
        <v>181</v>
      </c>
      <c r="BD5" s="38" t="s">
        <v>181</v>
      </c>
      <c r="BE5" s="38">
        <v>0</v>
      </c>
      <c r="BF5" s="38">
        <v>0</v>
      </c>
      <c r="BG5" s="38" t="s">
        <v>181</v>
      </c>
      <c r="BH5" s="38">
        <v>1</v>
      </c>
      <c r="BI5" s="38">
        <v>0</v>
      </c>
      <c r="BJ5" s="38">
        <v>0</v>
      </c>
      <c r="BK5" s="38" t="s">
        <v>181</v>
      </c>
      <c r="BL5" s="38" t="s">
        <v>181</v>
      </c>
      <c r="BM5" s="38" t="s">
        <v>181</v>
      </c>
      <c r="BN5" s="38" t="s">
        <v>181</v>
      </c>
      <c r="BO5" s="38" t="s">
        <v>181</v>
      </c>
      <c r="BP5" s="38" t="s">
        <v>182</v>
      </c>
      <c r="BQ5" s="38" t="s">
        <v>182</v>
      </c>
      <c r="BR5" s="38" t="s">
        <v>181</v>
      </c>
      <c r="BS5" s="38">
        <v>0</v>
      </c>
      <c r="BT5" s="38" t="s">
        <v>181</v>
      </c>
      <c r="BU5" s="38">
        <v>2</v>
      </c>
      <c r="BV5" s="38" t="s">
        <v>181</v>
      </c>
      <c r="BW5" s="38" t="s">
        <v>181</v>
      </c>
      <c r="BX5" s="38">
        <v>0.33035714285714285</v>
      </c>
      <c r="BY5" s="38">
        <v>0</v>
      </c>
      <c r="BZ5" s="38" t="s">
        <v>181</v>
      </c>
      <c r="CA5" s="38">
        <v>0</v>
      </c>
      <c r="CB5" s="38">
        <v>0</v>
      </c>
      <c r="CC5" s="38">
        <v>2</v>
      </c>
      <c r="CD5" s="38">
        <v>0.4</v>
      </c>
      <c r="CE5" s="38">
        <v>4.7916666666666661</v>
      </c>
      <c r="CF5" s="38">
        <v>0.73035714285714293</v>
      </c>
      <c r="CG5" s="38">
        <v>5.5220238095238088</v>
      </c>
    </row>
    <row r="6" spans="1:85" s="2" customFormat="1" ht="55.2" x14ac:dyDescent="0.3">
      <c r="A6" s="12" t="str">
        <f>VLOOKUP($C6,[1]Results_Esp_vSep1!$A$2:$G$214,4,FALSE)</f>
        <v>Transporte de bienes </v>
      </c>
      <c r="B6" s="12" t="str">
        <f>VLOOKUP($C6,[1]Results_Esp_vSep1!$A$2:$G$214,5,FALSE)</f>
        <v>Programas de camiones/ITS </v>
      </c>
      <c r="C6" s="13" t="s">
        <v>548</v>
      </c>
      <c r="D6" s="12" t="str">
        <f>VLOOKUP($C6,[1]Results_Esp_vSep1!$A$2:$G$214,2,FALSE)</f>
        <v>Infraestructura de camiones limpios </v>
      </c>
      <c r="E6" s="12" t="str">
        <f>VLOOKUP($C6,[1]Results_Esp_vSep1!$A$2:$G$214,3,FALSE)</f>
        <v>Instalar infraestructura de recarga para camiones de cero emisiones. </v>
      </c>
      <c r="F6" s="12">
        <v>124</v>
      </c>
      <c r="G6" s="71" t="s">
        <v>549</v>
      </c>
      <c r="H6" s="12" t="str">
        <f>VLOOKUP($C6,[1]Results_Esp_vSep1!$A$2:$G$214,7,FALSE)</f>
        <v>Múltiples jurisdicciones </v>
      </c>
      <c r="I6" s="17" t="s">
        <v>181</v>
      </c>
      <c r="J6" s="17">
        <v>3</v>
      </c>
      <c r="K6" s="17" t="s">
        <v>181</v>
      </c>
      <c r="L6" s="38">
        <v>2.5</v>
      </c>
      <c r="M6" s="38" t="s">
        <v>181</v>
      </c>
      <c r="N6" s="38" t="s">
        <v>181</v>
      </c>
      <c r="O6" s="38" t="s">
        <v>181</v>
      </c>
      <c r="P6" s="38">
        <v>2</v>
      </c>
      <c r="Q6" s="38" t="s">
        <v>182</v>
      </c>
      <c r="R6" s="38">
        <v>1.6</v>
      </c>
      <c r="S6" s="38" t="s">
        <v>181</v>
      </c>
      <c r="T6" s="38" t="s">
        <v>181</v>
      </c>
      <c r="U6" s="38" t="s">
        <v>181</v>
      </c>
      <c r="V6" s="38" t="s">
        <v>181</v>
      </c>
      <c r="W6" s="38" t="s">
        <v>181</v>
      </c>
      <c r="X6" s="38" t="s">
        <v>181</v>
      </c>
      <c r="Y6" s="38" t="s">
        <v>182</v>
      </c>
      <c r="Z6" s="38" t="s">
        <v>181</v>
      </c>
      <c r="AA6" s="38" t="s">
        <v>182</v>
      </c>
      <c r="AB6" s="38" t="s">
        <v>182</v>
      </c>
      <c r="AC6" s="38" t="s">
        <v>182</v>
      </c>
      <c r="AD6" s="38" t="s">
        <v>182</v>
      </c>
      <c r="AE6" s="38" t="s">
        <v>181</v>
      </c>
      <c r="AF6" s="38" t="s">
        <v>182</v>
      </c>
      <c r="AG6" s="38" t="s">
        <v>181</v>
      </c>
      <c r="AH6" s="38" t="s">
        <v>181</v>
      </c>
      <c r="AI6" s="38" t="s">
        <v>181</v>
      </c>
      <c r="AJ6" s="38" t="s">
        <v>181</v>
      </c>
      <c r="AK6" s="38" t="s">
        <v>181</v>
      </c>
      <c r="AL6" s="38">
        <v>1</v>
      </c>
      <c r="AM6" s="38">
        <v>2</v>
      </c>
      <c r="AN6" s="38" t="s">
        <v>181</v>
      </c>
      <c r="AO6" s="38">
        <v>2</v>
      </c>
      <c r="AP6" s="38" t="s">
        <v>182</v>
      </c>
      <c r="AQ6" s="38">
        <v>1.40625</v>
      </c>
      <c r="AR6" s="38" t="s">
        <v>181</v>
      </c>
      <c r="AS6" s="38" t="s">
        <v>181</v>
      </c>
      <c r="AT6" s="38">
        <v>3</v>
      </c>
      <c r="AU6" s="38">
        <v>2</v>
      </c>
      <c r="AV6" s="38">
        <v>1</v>
      </c>
      <c r="AW6" s="38" t="s">
        <v>181</v>
      </c>
      <c r="AX6" s="38" t="s">
        <v>181</v>
      </c>
      <c r="AY6" s="38">
        <v>1.7142857142857142</v>
      </c>
      <c r="AZ6" s="38" t="s">
        <v>181</v>
      </c>
      <c r="BA6" s="38" t="s">
        <v>181</v>
      </c>
      <c r="BB6" s="38" t="s">
        <v>181</v>
      </c>
      <c r="BC6" s="38" t="s">
        <v>181</v>
      </c>
      <c r="BD6" s="38" t="s">
        <v>181</v>
      </c>
      <c r="BE6" s="38" t="s">
        <v>181</v>
      </c>
      <c r="BF6" s="38" t="s">
        <v>181</v>
      </c>
      <c r="BG6" s="38" t="s">
        <v>181</v>
      </c>
      <c r="BH6" s="38" t="s">
        <v>181</v>
      </c>
      <c r="BI6" s="38" t="s">
        <v>181</v>
      </c>
      <c r="BJ6" s="38">
        <v>2</v>
      </c>
      <c r="BK6" s="38" t="s">
        <v>181</v>
      </c>
      <c r="BL6" s="38" t="s">
        <v>181</v>
      </c>
      <c r="BM6" s="38" t="s">
        <v>181</v>
      </c>
      <c r="BN6" s="38" t="s">
        <v>181</v>
      </c>
      <c r="BO6" s="38" t="s">
        <v>181</v>
      </c>
      <c r="BP6" s="38" t="s">
        <v>182</v>
      </c>
      <c r="BQ6" s="38" t="s">
        <v>182</v>
      </c>
      <c r="BR6" s="38" t="s">
        <v>181</v>
      </c>
      <c r="BS6" s="38" t="s">
        <v>181</v>
      </c>
      <c r="BT6" s="38" t="s">
        <v>181</v>
      </c>
      <c r="BU6" s="38">
        <v>2</v>
      </c>
      <c r="BV6" s="38" t="s">
        <v>181</v>
      </c>
      <c r="BW6" s="38" t="s">
        <v>181</v>
      </c>
      <c r="BX6" s="38">
        <v>1.5416666666666667</v>
      </c>
      <c r="BY6" s="38">
        <v>2</v>
      </c>
      <c r="BZ6" s="38" t="s">
        <v>181</v>
      </c>
      <c r="CA6" s="38">
        <v>0</v>
      </c>
      <c r="CB6" s="38">
        <v>3</v>
      </c>
      <c r="CC6" s="38" t="s">
        <v>181</v>
      </c>
      <c r="CD6" s="38">
        <v>1.4166666666666667</v>
      </c>
      <c r="CE6" s="38">
        <v>7.2205357142857141</v>
      </c>
      <c r="CF6" s="38">
        <v>2.9583333333333335</v>
      </c>
      <c r="CG6" s="38">
        <v>10.178869047619047</v>
      </c>
    </row>
    <row r="7" spans="1:85" s="2" customFormat="1" ht="69" x14ac:dyDescent="0.3">
      <c r="A7" s="12" t="str">
        <f>VLOOKUP($C7,[1]Results_Esp_vSep1!$A$2:$G$214,4,FALSE)</f>
        <v>Transporte de bienes </v>
      </c>
      <c r="B7" s="12" t="str">
        <f>VLOOKUP($C7,[1]Results_Esp_vSep1!$A$2:$G$214,5,FALSE)</f>
        <v>Ferrocarril de mercancías / Movimiento de mercancías TDM </v>
      </c>
      <c r="C7" s="13" t="s">
        <v>550</v>
      </c>
      <c r="D7" s="12" t="str">
        <f>VLOOKUP($C7,[1]Results_Esp_vSep1!$A$2:$G$214,2,FALSE)</f>
        <v>Modernización de los raíles del muelle 400 </v>
      </c>
      <c r="E7" s="12" t="str">
        <f>VLOOKUP($C7,[1]Results_Esp_vSep1!$A$2:$G$214,3,FALSE)</f>
        <v>Ampliación del patio de maniobras del muelle para dar cabida a grúas pórtico sobre raíles accionadas eléctricamente. </v>
      </c>
      <c r="F7" s="12">
        <v>127</v>
      </c>
      <c r="G7" s="71" t="s">
        <v>264</v>
      </c>
      <c r="H7" s="12" t="str">
        <f>VLOOKUP($C7,[1]Results_Esp_vSep1!$A$2:$G$214,7,FALSE)</f>
        <v>Puerto de Los Ángeles </v>
      </c>
      <c r="I7" s="17" t="s">
        <v>181</v>
      </c>
      <c r="J7" s="17">
        <v>3</v>
      </c>
      <c r="K7" s="17" t="s">
        <v>181</v>
      </c>
      <c r="L7" s="38">
        <v>2.5</v>
      </c>
      <c r="M7" s="38" t="s">
        <v>181</v>
      </c>
      <c r="N7" s="38" t="s">
        <v>181</v>
      </c>
      <c r="O7" s="38" t="s">
        <v>181</v>
      </c>
      <c r="P7" s="38" t="s">
        <v>182</v>
      </c>
      <c r="Q7" s="38" t="s">
        <v>182</v>
      </c>
      <c r="R7" s="38" t="s">
        <v>181</v>
      </c>
      <c r="S7" s="38" t="s">
        <v>181</v>
      </c>
      <c r="T7" s="38">
        <v>1</v>
      </c>
      <c r="U7" s="38">
        <v>1</v>
      </c>
      <c r="V7" s="38" t="s">
        <v>181</v>
      </c>
      <c r="W7" s="38" t="s">
        <v>181</v>
      </c>
      <c r="X7" s="38" t="s">
        <v>181</v>
      </c>
      <c r="Y7" s="38" t="s">
        <v>182</v>
      </c>
      <c r="Z7" s="38">
        <v>0.8214285714285714</v>
      </c>
      <c r="AA7" s="38" t="s">
        <v>182</v>
      </c>
      <c r="AB7" s="38" t="s">
        <v>182</v>
      </c>
      <c r="AC7" s="38" t="s">
        <v>182</v>
      </c>
      <c r="AD7" s="38" t="s">
        <v>182</v>
      </c>
      <c r="AE7" s="38" t="s">
        <v>181</v>
      </c>
      <c r="AF7" s="38" t="s">
        <v>182</v>
      </c>
      <c r="AG7" s="38" t="s">
        <v>181</v>
      </c>
      <c r="AH7" s="38" t="s">
        <v>181</v>
      </c>
      <c r="AI7" s="38" t="s">
        <v>181</v>
      </c>
      <c r="AJ7" s="38" t="s">
        <v>181</v>
      </c>
      <c r="AK7" s="38" t="s">
        <v>181</v>
      </c>
      <c r="AL7" s="38" t="s">
        <v>181</v>
      </c>
      <c r="AM7" s="38">
        <v>1</v>
      </c>
      <c r="AN7" s="38" t="s">
        <v>181</v>
      </c>
      <c r="AO7" s="38">
        <v>2</v>
      </c>
      <c r="AP7" s="38" t="s">
        <v>182</v>
      </c>
      <c r="AQ7" s="38">
        <v>1.21875</v>
      </c>
      <c r="AR7" s="38" t="s">
        <v>181</v>
      </c>
      <c r="AS7" s="38" t="s">
        <v>181</v>
      </c>
      <c r="AT7" s="38">
        <v>2</v>
      </c>
      <c r="AU7" s="38" t="s">
        <v>181</v>
      </c>
      <c r="AV7" s="38">
        <v>3</v>
      </c>
      <c r="AW7" s="38" t="s">
        <v>181</v>
      </c>
      <c r="AX7" s="38" t="s">
        <v>181</v>
      </c>
      <c r="AY7" s="38">
        <v>2.0535714285714284</v>
      </c>
      <c r="AZ7" s="38" t="s">
        <v>181</v>
      </c>
      <c r="BA7" s="38" t="s">
        <v>181</v>
      </c>
      <c r="BB7" s="38" t="s">
        <v>181</v>
      </c>
      <c r="BC7" s="38" t="s">
        <v>181</v>
      </c>
      <c r="BD7" s="38" t="s">
        <v>181</v>
      </c>
      <c r="BE7" s="38">
        <v>0</v>
      </c>
      <c r="BF7" s="38">
        <v>0</v>
      </c>
      <c r="BG7" s="38" t="s">
        <v>181</v>
      </c>
      <c r="BH7" s="38" t="s">
        <v>181</v>
      </c>
      <c r="BI7" s="38" t="s">
        <v>181</v>
      </c>
      <c r="BJ7" s="38">
        <v>0</v>
      </c>
      <c r="BK7" s="38" t="s">
        <v>181</v>
      </c>
      <c r="BL7" s="38" t="s">
        <v>181</v>
      </c>
      <c r="BM7" s="38" t="s">
        <v>181</v>
      </c>
      <c r="BN7" s="38" t="s">
        <v>181</v>
      </c>
      <c r="BO7" s="38" t="s">
        <v>181</v>
      </c>
      <c r="BP7" s="38" t="s">
        <v>182</v>
      </c>
      <c r="BQ7" s="38" t="s">
        <v>182</v>
      </c>
      <c r="BR7" s="38" t="s">
        <v>181</v>
      </c>
      <c r="BS7" s="38" t="s">
        <v>181</v>
      </c>
      <c r="BT7" s="38" t="s">
        <v>181</v>
      </c>
      <c r="BU7" s="38">
        <v>2</v>
      </c>
      <c r="BV7" s="38" t="s">
        <v>181</v>
      </c>
      <c r="BW7" s="38" t="s">
        <v>181</v>
      </c>
      <c r="BX7" s="38">
        <v>0.38020833333333331</v>
      </c>
      <c r="BY7" s="38">
        <v>1</v>
      </c>
      <c r="BZ7" s="38" t="s">
        <v>181</v>
      </c>
      <c r="CA7" s="38">
        <v>0</v>
      </c>
      <c r="CB7" s="38">
        <v>2</v>
      </c>
      <c r="CC7" s="38">
        <v>3</v>
      </c>
      <c r="CD7" s="38">
        <v>1.35</v>
      </c>
      <c r="CE7" s="38">
        <v>6.59375</v>
      </c>
      <c r="CF7" s="38">
        <v>1.7302083333333333</v>
      </c>
      <c r="CG7" s="38">
        <v>8.3239583333333336</v>
      </c>
    </row>
    <row r="8" spans="1:85" s="2" customFormat="1" ht="69" x14ac:dyDescent="0.3">
      <c r="A8" s="12" t="str">
        <f>VLOOKUP($C8,[1]Results_Esp_vSep1!$A$2:$G$214,4,FALSE)</f>
        <v>Transporte de bienes </v>
      </c>
      <c r="B8" s="12" t="str">
        <f>VLOOKUP($C8,[1]Results_Esp_vSep1!$A$2:$G$214,5,FALSE)</f>
        <v>Ferrocarril de mercancías / Movimiento de mercancías TDM </v>
      </c>
      <c r="C8" s="13" t="s">
        <v>551</v>
      </c>
      <c r="D8" s="12" t="str">
        <f>VLOOKUP($C8,[1]Results_Esp_vSep1!$A$2:$G$214,2,FALSE)</f>
        <v>Modernización de las instalaciones de transferencia de Terminal Island </v>
      </c>
      <c r="E8" s="12" t="str">
        <f>VLOOKUP($C8,[1]Results_Esp_vSep1!$A$2:$G$214,3,FALSE)</f>
        <v>Ampliación del patio de maniobras del muelle para dar cabida a grúas pórtico sobre raíles accionadas eléctricamente. </v>
      </c>
      <c r="F8" s="12">
        <v>128</v>
      </c>
      <c r="G8" s="71" t="s">
        <v>264</v>
      </c>
      <c r="H8" s="12" t="str">
        <f>VLOOKUP($C8,[1]Results_Esp_vSep1!$A$2:$G$214,7,FALSE)</f>
        <v>Puerto de Los Ángeles </v>
      </c>
      <c r="I8" s="17" t="s">
        <v>181</v>
      </c>
      <c r="J8" s="17">
        <v>3</v>
      </c>
      <c r="K8" s="17" t="s">
        <v>181</v>
      </c>
      <c r="L8" s="38">
        <v>2.5</v>
      </c>
      <c r="M8" s="38" t="s">
        <v>181</v>
      </c>
      <c r="N8" s="38" t="s">
        <v>181</v>
      </c>
      <c r="O8" s="38" t="s">
        <v>181</v>
      </c>
      <c r="P8" s="38" t="s">
        <v>182</v>
      </c>
      <c r="Q8" s="38" t="s">
        <v>182</v>
      </c>
      <c r="R8" s="38" t="s">
        <v>181</v>
      </c>
      <c r="S8" s="38" t="s">
        <v>181</v>
      </c>
      <c r="T8" s="38">
        <v>1</v>
      </c>
      <c r="U8" s="38">
        <v>1</v>
      </c>
      <c r="V8" s="38" t="s">
        <v>181</v>
      </c>
      <c r="W8" s="38" t="s">
        <v>181</v>
      </c>
      <c r="X8" s="38" t="s">
        <v>181</v>
      </c>
      <c r="Y8" s="38" t="s">
        <v>182</v>
      </c>
      <c r="Z8" s="38">
        <v>0.8214285714285714</v>
      </c>
      <c r="AA8" s="38" t="s">
        <v>182</v>
      </c>
      <c r="AB8" s="38" t="s">
        <v>182</v>
      </c>
      <c r="AC8" s="38" t="s">
        <v>182</v>
      </c>
      <c r="AD8" s="38" t="s">
        <v>182</v>
      </c>
      <c r="AE8" s="38" t="s">
        <v>181</v>
      </c>
      <c r="AF8" s="38" t="s">
        <v>182</v>
      </c>
      <c r="AG8" s="38" t="s">
        <v>181</v>
      </c>
      <c r="AH8" s="38" t="s">
        <v>181</v>
      </c>
      <c r="AI8" s="38" t="s">
        <v>181</v>
      </c>
      <c r="AJ8" s="38" t="s">
        <v>181</v>
      </c>
      <c r="AK8" s="38" t="s">
        <v>181</v>
      </c>
      <c r="AL8" s="38" t="s">
        <v>181</v>
      </c>
      <c r="AM8" s="38">
        <v>1</v>
      </c>
      <c r="AN8" s="38" t="s">
        <v>181</v>
      </c>
      <c r="AO8" s="38">
        <v>2</v>
      </c>
      <c r="AP8" s="38" t="s">
        <v>182</v>
      </c>
      <c r="AQ8" s="38">
        <v>1.21875</v>
      </c>
      <c r="AR8" s="38" t="s">
        <v>181</v>
      </c>
      <c r="AS8" s="38" t="s">
        <v>181</v>
      </c>
      <c r="AT8" s="38">
        <v>2</v>
      </c>
      <c r="AU8" s="38" t="s">
        <v>181</v>
      </c>
      <c r="AV8" s="38">
        <v>3</v>
      </c>
      <c r="AW8" s="38" t="s">
        <v>181</v>
      </c>
      <c r="AX8" s="38" t="s">
        <v>181</v>
      </c>
      <c r="AY8" s="38">
        <v>2.0535714285714284</v>
      </c>
      <c r="AZ8" s="38" t="s">
        <v>181</v>
      </c>
      <c r="BA8" s="38" t="s">
        <v>181</v>
      </c>
      <c r="BB8" s="38" t="s">
        <v>181</v>
      </c>
      <c r="BC8" s="38" t="s">
        <v>181</v>
      </c>
      <c r="BD8" s="38" t="s">
        <v>181</v>
      </c>
      <c r="BE8" s="38">
        <v>0</v>
      </c>
      <c r="BF8" s="38">
        <v>0</v>
      </c>
      <c r="BG8" s="38" t="s">
        <v>181</v>
      </c>
      <c r="BH8" s="38" t="s">
        <v>181</v>
      </c>
      <c r="BI8" s="38" t="s">
        <v>181</v>
      </c>
      <c r="BJ8" s="38">
        <v>0</v>
      </c>
      <c r="BK8" s="38" t="s">
        <v>181</v>
      </c>
      <c r="BL8" s="38" t="s">
        <v>181</v>
      </c>
      <c r="BM8" s="38" t="s">
        <v>181</v>
      </c>
      <c r="BN8" s="38" t="s">
        <v>181</v>
      </c>
      <c r="BO8" s="38" t="s">
        <v>181</v>
      </c>
      <c r="BP8" s="38" t="s">
        <v>182</v>
      </c>
      <c r="BQ8" s="38" t="s">
        <v>182</v>
      </c>
      <c r="BR8" s="38" t="s">
        <v>181</v>
      </c>
      <c r="BS8" s="38" t="s">
        <v>181</v>
      </c>
      <c r="BT8" s="38" t="s">
        <v>181</v>
      </c>
      <c r="BU8" s="38">
        <v>2</v>
      </c>
      <c r="BV8" s="38" t="s">
        <v>181</v>
      </c>
      <c r="BW8" s="38" t="s">
        <v>181</v>
      </c>
      <c r="BX8" s="38">
        <v>0.38020833333333331</v>
      </c>
      <c r="BY8" s="38">
        <v>1</v>
      </c>
      <c r="BZ8" s="38" t="s">
        <v>181</v>
      </c>
      <c r="CA8" s="38">
        <v>0</v>
      </c>
      <c r="CB8" s="38">
        <v>2</v>
      </c>
      <c r="CC8" s="38">
        <v>2</v>
      </c>
      <c r="CD8" s="38">
        <v>1.125</v>
      </c>
      <c r="CE8" s="38">
        <v>6.59375</v>
      </c>
      <c r="CF8" s="38">
        <v>1.5052083333333333</v>
      </c>
      <c r="CG8" s="38">
        <v>8.0989583333333339</v>
      </c>
    </row>
    <row r="9" spans="1:85" s="2" customFormat="1" ht="69" x14ac:dyDescent="0.3">
      <c r="A9" s="12" t="str">
        <f>VLOOKUP($C9,[1]Results_Esp_vSep1!$A$2:$G$214,4,FALSE)</f>
        <v>Transporte de bienes </v>
      </c>
      <c r="B9" s="12" t="str">
        <f>VLOOKUP($C9,[1]Results_Esp_vSep1!$A$2:$G$214,5,FALSE)</f>
        <v>Ferrocarril de mercancías / Movimiento de mercancías TDM </v>
      </c>
      <c r="C9" s="13" t="s">
        <v>552</v>
      </c>
      <c r="D9" s="12" t="str">
        <f>VLOOKUP($C9,[1]Results_Esp_vSep1!$A$2:$G$214,2,FALSE)</f>
        <v>Modernización del Railyard de la terminal de contenedores de West Basin </v>
      </c>
      <c r="E9" s="12" t="str">
        <f>VLOOKUP($C9,[1]Results_Esp_vSep1!$A$2:$G$214,3,FALSE)</f>
        <v>Ampliación del patio de maniobras del muelle para dar cabida a grúas pórtico sobre raíles accionadas eléctricamente. </v>
      </c>
      <c r="F9" s="12">
        <v>129</v>
      </c>
      <c r="G9" s="71" t="s">
        <v>264</v>
      </c>
      <c r="H9" s="12" t="str">
        <f>VLOOKUP($C9,[1]Results_Esp_vSep1!$A$2:$G$214,7,FALSE)</f>
        <v>Puerto de Los Ángeles </v>
      </c>
      <c r="I9" s="17" t="s">
        <v>181</v>
      </c>
      <c r="J9" s="17">
        <v>3</v>
      </c>
      <c r="K9" s="17" t="s">
        <v>181</v>
      </c>
      <c r="L9" s="38">
        <v>2.5</v>
      </c>
      <c r="M9" s="38" t="s">
        <v>181</v>
      </c>
      <c r="N9" s="38" t="s">
        <v>181</v>
      </c>
      <c r="O9" s="38" t="s">
        <v>181</v>
      </c>
      <c r="P9" s="38" t="s">
        <v>182</v>
      </c>
      <c r="Q9" s="38" t="s">
        <v>182</v>
      </c>
      <c r="R9" s="38" t="s">
        <v>181</v>
      </c>
      <c r="S9" s="38" t="s">
        <v>181</v>
      </c>
      <c r="T9" s="38">
        <v>1</v>
      </c>
      <c r="U9" s="38">
        <v>1</v>
      </c>
      <c r="V9" s="38" t="s">
        <v>181</v>
      </c>
      <c r="W9" s="38" t="s">
        <v>181</v>
      </c>
      <c r="X9" s="38" t="s">
        <v>181</v>
      </c>
      <c r="Y9" s="38" t="s">
        <v>182</v>
      </c>
      <c r="Z9" s="38">
        <v>0.8214285714285714</v>
      </c>
      <c r="AA9" s="38" t="s">
        <v>182</v>
      </c>
      <c r="AB9" s="38" t="s">
        <v>182</v>
      </c>
      <c r="AC9" s="38" t="s">
        <v>182</v>
      </c>
      <c r="AD9" s="38" t="s">
        <v>182</v>
      </c>
      <c r="AE9" s="38" t="s">
        <v>181</v>
      </c>
      <c r="AF9" s="38" t="s">
        <v>182</v>
      </c>
      <c r="AG9" s="38" t="s">
        <v>181</v>
      </c>
      <c r="AH9" s="38" t="s">
        <v>181</v>
      </c>
      <c r="AI9" s="38" t="s">
        <v>181</v>
      </c>
      <c r="AJ9" s="38" t="s">
        <v>181</v>
      </c>
      <c r="AK9" s="38" t="s">
        <v>181</v>
      </c>
      <c r="AL9" s="38">
        <v>1</v>
      </c>
      <c r="AM9" s="38">
        <v>1</v>
      </c>
      <c r="AN9" s="38" t="s">
        <v>181</v>
      </c>
      <c r="AO9" s="38">
        <v>2</v>
      </c>
      <c r="AP9" s="38" t="s">
        <v>182</v>
      </c>
      <c r="AQ9" s="38">
        <v>1.125</v>
      </c>
      <c r="AR9" s="38" t="s">
        <v>181</v>
      </c>
      <c r="AS9" s="38" t="s">
        <v>181</v>
      </c>
      <c r="AT9" s="38">
        <v>2</v>
      </c>
      <c r="AU9" s="38" t="s">
        <v>181</v>
      </c>
      <c r="AV9" s="38">
        <v>3</v>
      </c>
      <c r="AW9" s="38" t="s">
        <v>181</v>
      </c>
      <c r="AX9" s="38" t="s">
        <v>181</v>
      </c>
      <c r="AY9" s="38">
        <v>2.0535714285714284</v>
      </c>
      <c r="AZ9" s="38" t="s">
        <v>181</v>
      </c>
      <c r="BA9" s="38" t="s">
        <v>181</v>
      </c>
      <c r="BB9" s="38" t="s">
        <v>181</v>
      </c>
      <c r="BC9" s="38" t="s">
        <v>181</v>
      </c>
      <c r="BD9" s="38" t="s">
        <v>181</v>
      </c>
      <c r="BE9" s="38">
        <v>0</v>
      </c>
      <c r="BF9" s="38">
        <v>0</v>
      </c>
      <c r="BG9" s="38" t="s">
        <v>181</v>
      </c>
      <c r="BH9" s="38" t="s">
        <v>181</v>
      </c>
      <c r="BI9" s="38" t="s">
        <v>181</v>
      </c>
      <c r="BJ9" s="38">
        <v>0</v>
      </c>
      <c r="BK9" s="38" t="s">
        <v>181</v>
      </c>
      <c r="BL9" s="38" t="s">
        <v>181</v>
      </c>
      <c r="BM9" s="38" t="s">
        <v>181</v>
      </c>
      <c r="BN9" s="38" t="s">
        <v>181</v>
      </c>
      <c r="BO9" s="38" t="s">
        <v>181</v>
      </c>
      <c r="BP9" s="38" t="s">
        <v>182</v>
      </c>
      <c r="BQ9" s="38" t="s">
        <v>182</v>
      </c>
      <c r="BR9" s="38" t="s">
        <v>181</v>
      </c>
      <c r="BS9" s="38" t="s">
        <v>181</v>
      </c>
      <c r="BT9" s="38" t="s">
        <v>181</v>
      </c>
      <c r="BU9" s="38">
        <v>2</v>
      </c>
      <c r="BV9" s="38" t="s">
        <v>181</v>
      </c>
      <c r="BW9" s="38" t="s">
        <v>181</v>
      </c>
      <c r="BX9" s="38">
        <v>0.38020833333333331</v>
      </c>
      <c r="BY9" s="38">
        <v>2</v>
      </c>
      <c r="BZ9" s="38" t="s">
        <v>181</v>
      </c>
      <c r="CA9" s="38">
        <v>0</v>
      </c>
      <c r="CB9" s="38">
        <v>2</v>
      </c>
      <c r="CC9" s="38">
        <v>2</v>
      </c>
      <c r="CD9" s="38">
        <v>1.35</v>
      </c>
      <c r="CE9" s="38">
        <v>6.5</v>
      </c>
      <c r="CF9" s="38">
        <v>1.7302083333333333</v>
      </c>
      <c r="CG9" s="38">
        <v>8.2302083333333336</v>
      </c>
    </row>
    <row r="10" spans="1:85" s="2" customFormat="1" ht="193.2" x14ac:dyDescent="0.3">
      <c r="A10" s="12" t="str">
        <f>VLOOKUP($C10,[1]Results_Esp_vSep1!$A$2:$G$214,4,FALSE)</f>
        <v>Transporte de bienes </v>
      </c>
      <c r="B10" s="12" t="str">
        <f>VLOOKUP($C10,[1]Results_Esp_vSep1!$A$2:$G$214,5,FALSE)</f>
        <v>Puertos </v>
      </c>
      <c r="C10" s="13" t="s">
        <v>553</v>
      </c>
      <c r="D10" s="12" t="str">
        <f>VLOOKUP($C10,[1]Results_Esp_vSep1!$A$2:$G$214,2,FALSE)</f>
        <v>Realineación de Pier D St  </v>
      </c>
      <c r="E10" s="12" t="str">
        <f>VLOOKUP($C10,[1]Results_Esp_vSep1!$A$2:$G$214,3,FALSE)</f>
        <v>Realinear Pier D Street, desde la puerta de salida de Middle Harbor hasta Pico Av. Actualmente, Pier D Street tiene problemas de distancia visual, radios de curva inadecuados y problemas de drenaje/inundación en el punto bajo. El proyecto de Realineación del Muelle D proporcionará redundancia a través del Muelle D, mejorando así la seguridad y los flujos de tráfico. La alineación actual de Pier D Street tiene problemas de distancia visual, radios de curva inadecuados, problemas de drenaje e inundaciones en el punto bajo. El alcance del proyecto es ampliar y reconstruir Pier D Street entre Middle Harbor Exit Gate y Pico Av y reconfigurar West Broadway Av. Los elementos adicionales del alcance incluyen la construcción. Esto incluye la reubicación de una estación de bombeo existente o una nueva, muros de contención, mejoras de servicios públicos, una nueva carretera, trazado de líneas, señalización y trabajos de señalización y tráfico. </v>
      </c>
      <c r="F10" s="12">
        <v>136</v>
      </c>
      <c r="G10" s="71" t="s">
        <v>554</v>
      </c>
      <c r="H10" s="12" t="str">
        <f>VLOOKUP($C10,[1]Results_Esp_vSep1!$A$2:$G$214,7,FALSE)</f>
        <v>Puerto de Long Beach </v>
      </c>
      <c r="I10" s="17" t="s">
        <v>181</v>
      </c>
      <c r="J10" s="17" t="s">
        <v>181</v>
      </c>
      <c r="K10" s="17" t="s">
        <v>181</v>
      </c>
      <c r="L10" s="38" t="s">
        <v>181</v>
      </c>
      <c r="M10" s="38" t="s">
        <v>181</v>
      </c>
      <c r="N10" s="38" t="s">
        <v>181</v>
      </c>
      <c r="O10" s="38" t="s">
        <v>181</v>
      </c>
      <c r="P10" s="38" t="s">
        <v>182</v>
      </c>
      <c r="Q10" s="38" t="s">
        <v>182</v>
      </c>
      <c r="R10" s="38" t="s">
        <v>181</v>
      </c>
      <c r="S10" s="38" t="s">
        <v>181</v>
      </c>
      <c r="T10" s="38">
        <v>2</v>
      </c>
      <c r="U10" s="38">
        <v>2</v>
      </c>
      <c r="V10" s="38" t="s">
        <v>181</v>
      </c>
      <c r="W10" s="38">
        <v>1</v>
      </c>
      <c r="X10" s="38">
        <v>1</v>
      </c>
      <c r="Y10" s="38" t="s">
        <v>182</v>
      </c>
      <c r="Z10" s="38">
        <v>1.3392857142857142</v>
      </c>
      <c r="AA10" s="38" t="s">
        <v>182</v>
      </c>
      <c r="AB10" s="38" t="s">
        <v>182</v>
      </c>
      <c r="AC10" s="38" t="s">
        <v>181</v>
      </c>
      <c r="AD10" s="38">
        <v>2</v>
      </c>
      <c r="AE10" s="38">
        <v>1</v>
      </c>
      <c r="AF10" s="38" t="s">
        <v>182</v>
      </c>
      <c r="AG10" s="38">
        <v>3</v>
      </c>
      <c r="AH10" s="38">
        <v>1.7142857142857142</v>
      </c>
      <c r="AI10" s="38" t="s">
        <v>181</v>
      </c>
      <c r="AJ10" s="38" t="s">
        <v>181</v>
      </c>
      <c r="AK10" s="38">
        <v>0</v>
      </c>
      <c r="AL10" s="38">
        <v>0</v>
      </c>
      <c r="AM10" s="38">
        <v>0</v>
      </c>
      <c r="AN10" s="38" t="s">
        <v>181</v>
      </c>
      <c r="AO10" s="38">
        <v>0</v>
      </c>
      <c r="AP10" s="38" t="s">
        <v>182</v>
      </c>
      <c r="AQ10" s="38">
        <v>0</v>
      </c>
      <c r="AR10" s="38">
        <v>2</v>
      </c>
      <c r="AS10" s="38" t="s">
        <v>181</v>
      </c>
      <c r="AT10" s="38">
        <v>2</v>
      </c>
      <c r="AU10" s="38" t="s">
        <v>181</v>
      </c>
      <c r="AV10" s="38">
        <v>3</v>
      </c>
      <c r="AW10" s="38" t="s">
        <v>181</v>
      </c>
      <c r="AX10" s="38" t="s">
        <v>181</v>
      </c>
      <c r="AY10" s="38">
        <v>2</v>
      </c>
      <c r="AZ10" s="38" t="s">
        <v>181</v>
      </c>
      <c r="BA10" s="38" t="s">
        <v>181</v>
      </c>
      <c r="BB10" s="38" t="s">
        <v>181</v>
      </c>
      <c r="BC10" s="38" t="s">
        <v>181</v>
      </c>
      <c r="BD10" s="38" t="s">
        <v>181</v>
      </c>
      <c r="BE10" s="38">
        <v>0</v>
      </c>
      <c r="BF10" s="38">
        <v>0</v>
      </c>
      <c r="BG10" s="38" t="s">
        <v>181</v>
      </c>
      <c r="BH10" s="38">
        <v>0</v>
      </c>
      <c r="BI10" s="38">
        <v>0</v>
      </c>
      <c r="BJ10" s="38">
        <v>0</v>
      </c>
      <c r="BK10" s="38">
        <v>0</v>
      </c>
      <c r="BL10" s="38" t="s">
        <v>181</v>
      </c>
      <c r="BM10" s="38" t="s">
        <v>181</v>
      </c>
      <c r="BN10" s="38" t="s">
        <v>181</v>
      </c>
      <c r="BO10" s="38" t="s">
        <v>181</v>
      </c>
      <c r="BP10" s="38" t="s">
        <v>182</v>
      </c>
      <c r="BQ10" s="38" t="s">
        <v>182</v>
      </c>
      <c r="BR10" s="38" t="s">
        <v>181</v>
      </c>
      <c r="BS10" s="38">
        <v>0</v>
      </c>
      <c r="BT10" s="38" t="s">
        <v>181</v>
      </c>
      <c r="BU10" s="38">
        <v>2</v>
      </c>
      <c r="BV10" s="38" t="s">
        <v>181</v>
      </c>
      <c r="BW10" s="38" t="s">
        <v>181</v>
      </c>
      <c r="BX10" s="38">
        <v>0.19010416666666666</v>
      </c>
      <c r="BY10" s="38">
        <v>0</v>
      </c>
      <c r="BZ10" s="38" t="s">
        <v>182</v>
      </c>
      <c r="CA10" s="38">
        <v>0</v>
      </c>
      <c r="CB10" s="38">
        <v>0</v>
      </c>
      <c r="CC10" s="38">
        <v>0</v>
      </c>
      <c r="CD10" s="38">
        <v>0</v>
      </c>
      <c r="CE10" s="38">
        <v>5.0535714285714288</v>
      </c>
      <c r="CF10" s="38">
        <v>0.19010416666666666</v>
      </c>
      <c r="CG10" s="38">
        <v>5.2436755952380958</v>
      </c>
    </row>
    <row r="11" spans="1:85" s="2" customFormat="1" ht="151.80000000000001" x14ac:dyDescent="0.3">
      <c r="A11" s="12" t="str">
        <f>VLOOKUP($C11,[1]Results_Esp_vSep1!$A$2:$G$214,4,FALSE)</f>
        <v>Transporte de bienes </v>
      </c>
      <c r="B11" s="12" t="str">
        <f>VLOOKUP($C11,[1]Results_Esp_vSep1!$A$2:$G$214,5,FALSE)</f>
        <v>Puertos </v>
      </c>
      <c r="C11" s="13" t="s">
        <v>555</v>
      </c>
      <c r="D11" s="12" t="str">
        <f>VLOOKUP($C11,[1]Results_Esp_vSep1!$A$2:$G$214,2,FALSE)</f>
        <v>Carretera Harbor Scenic Dr y mejoras de infraestructura </v>
      </c>
      <c r="E11" s="12" t="str">
        <f>VLOOKUP($C11,[1]Results_Esp_vSep1!$A$2:$G$214,3,FALSE)</f>
        <v>Mejorar Harbor Scenic Dr, desde Harbor Plaza hasta el Ocean Bl.  El proyecto: aumentaría la sección estructural del pavimento de la calzada para reemplazar el pavimento envejecido existente; proporcionaría mejoras en las alineaciones horizontales y verticales para aumentar la seguridad; mejoraría el trazado de las líneas divisorias en el pavimento, la señalización de tráfico y la señalización de orientación; mejoraría la iluminación de la autopista; mejoraría las instalaciones de drenaje (incluida la introducción de mejoras permanentes de la calidad del agua, como bio-swales y rejillas de entrada y salida de las cuencas colectoras); renovar el paisajismo y el riego de la calzada y la mediana; y proporcionaría mejoras en los servicios públicos. </v>
      </c>
      <c r="F11" s="12">
        <v>137</v>
      </c>
      <c r="G11" s="71" t="s">
        <v>554</v>
      </c>
      <c r="H11" s="12" t="str">
        <f>VLOOKUP($C11,[1]Results_Esp_vSep1!$A$2:$G$214,7,FALSE)</f>
        <v>Puerto de Long Beach </v>
      </c>
      <c r="I11" s="17" t="s">
        <v>181</v>
      </c>
      <c r="J11" s="17" t="s">
        <v>181</v>
      </c>
      <c r="K11" s="17" t="s">
        <v>181</v>
      </c>
      <c r="L11" s="38" t="s">
        <v>181</v>
      </c>
      <c r="M11" s="38" t="s">
        <v>181</v>
      </c>
      <c r="N11" s="38" t="s">
        <v>181</v>
      </c>
      <c r="O11" s="38" t="s">
        <v>181</v>
      </c>
      <c r="P11" s="38" t="s">
        <v>182</v>
      </c>
      <c r="Q11" s="38" t="s">
        <v>182</v>
      </c>
      <c r="R11" s="38" t="s">
        <v>181</v>
      </c>
      <c r="S11" s="38" t="s">
        <v>181</v>
      </c>
      <c r="T11" s="38">
        <v>2</v>
      </c>
      <c r="U11" s="38">
        <v>2</v>
      </c>
      <c r="V11" s="38" t="s">
        <v>181</v>
      </c>
      <c r="W11" s="38">
        <v>1</v>
      </c>
      <c r="X11" s="38">
        <v>1</v>
      </c>
      <c r="Y11" s="38" t="s">
        <v>182</v>
      </c>
      <c r="Z11" s="38">
        <v>1.3392857142857142</v>
      </c>
      <c r="AA11" s="38" t="s">
        <v>182</v>
      </c>
      <c r="AB11" s="38" t="s">
        <v>182</v>
      </c>
      <c r="AC11" s="38" t="s">
        <v>181</v>
      </c>
      <c r="AD11" s="38">
        <v>2</v>
      </c>
      <c r="AE11" s="38">
        <v>1</v>
      </c>
      <c r="AF11" s="38" t="s">
        <v>182</v>
      </c>
      <c r="AG11" s="38">
        <v>3</v>
      </c>
      <c r="AH11" s="38">
        <v>1.7142857142857142</v>
      </c>
      <c r="AI11" s="38" t="s">
        <v>181</v>
      </c>
      <c r="AJ11" s="38" t="s">
        <v>181</v>
      </c>
      <c r="AK11" s="38">
        <v>1</v>
      </c>
      <c r="AL11" s="38">
        <v>0</v>
      </c>
      <c r="AM11" s="38">
        <v>0</v>
      </c>
      <c r="AN11" s="38">
        <v>1</v>
      </c>
      <c r="AO11" s="38">
        <v>1</v>
      </c>
      <c r="AP11" s="38" t="s">
        <v>182</v>
      </c>
      <c r="AQ11" s="38">
        <v>0.50624999999999998</v>
      </c>
      <c r="AR11" s="38">
        <v>2</v>
      </c>
      <c r="AS11" s="38" t="s">
        <v>181</v>
      </c>
      <c r="AT11" s="38">
        <v>2</v>
      </c>
      <c r="AU11" s="38">
        <v>1</v>
      </c>
      <c r="AV11" s="38">
        <v>3</v>
      </c>
      <c r="AW11" s="38" t="s">
        <v>181</v>
      </c>
      <c r="AX11" s="38" t="s">
        <v>181</v>
      </c>
      <c r="AY11" s="38">
        <v>1.7857142857142856</v>
      </c>
      <c r="AZ11" s="38" t="s">
        <v>181</v>
      </c>
      <c r="BA11" s="38" t="s">
        <v>181</v>
      </c>
      <c r="BB11" s="38" t="s">
        <v>181</v>
      </c>
      <c r="BC11" s="38" t="s">
        <v>181</v>
      </c>
      <c r="BD11" s="38" t="s">
        <v>181</v>
      </c>
      <c r="BE11" s="38">
        <v>0</v>
      </c>
      <c r="BF11" s="38">
        <v>0</v>
      </c>
      <c r="BG11" s="38" t="s">
        <v>181</v>
      </c>
      <c r="BH11" s="38">
        <v>0</v>
      </c>
      <c r="BI11" s="38">
        <v>0</v>
      </c>
      <c r="BJ11" s="38">
        <v>0</v>
      </c>
      <c r="BK11" s="38">
        <v>0</v>
      </c>
      <c r="BL11" s="38" t="s">
        <v>181</v>
      </c>
      <c r="BM11" s="38" t="s">
        <v>181</v>
      </c>
      <c r="BN11" s="38" t="s">
        <v>181</v>
      </c>
      <c r="BO11" s="38" t="s">
        <v>181</v>
      </c>
      <c r="BP11" s="38" t="s">
        <v>182</v>
      </c>
      <c r="BQ11" s="38" t="s">
        <v>182</v>
      </c>
      <c r="BR11" s="38" t="s">
        <v>181</v>
      </c>
      <c r="BS11" s="38">
        <v>0</v>
      </c>
      <c r="BT11" s="38">
        <v>0</v>
      </c>
      <c r="BU11" s="38">
        <v>2</v>
      </c>
      <c r="BV11" s="38" t="s">
        <v>181</v>
      </c>
      <c r="BW11" s="38" t="s">
        <v>181</v>
      </c>
      <c r="BX11" s="38">
        <v>0.16898148148148148</v>
      </c>
      <c r="BY11" s="38">
        <v>0</v>
      </c>
      <c r="BZ11" s="38" t="s">
        <v>182</v>
      </c>
      <c r="CA11" s="38">
        <v>2</v>
      </c>
      <c r="CB11" s="38" t="s">
        <v>181</v>
      </c>
      <c r="CC11" s="38">
        <v>0</v>
      </c>
      <c r="CD11" s="38">
        <v>0.53333333333333333</v>
      </c>
      <c r="CE11" s="38">
        <v>5.3455357142857141</v>
      </c>
      <c r="CF11" s="38">
        <v>0.70231481481481484</v>
      </c>
      <c r="CG11" s="38">
        <v>6.0478505291005291</v>
      </c>
    </row>
    <row r="12" spans="1:85" s="2" customFormat="1" ht="110.4" x14ac:dyDescent="0.3">
      <c r="A12" s="12" t="str">
        <f>VLOOKUP($C12,[1]Results_Esp_vSep1!$A$2:$G$214,4,FALSE)</f>
        <v>Transporte de bienes </v>
      </c>
      <c r="B12" s="12" t="str">
        <f>VLOOKUP($C12,[1]Results_Esp_vSep1!$A$2:$G$214,5,FALSE)</f>
        <v>Puertos </v>
      </c>
      <c r="C12" s="13" t="s">
        <v>556</v>
      </c>
      <c r="D12" s="12" t="str">
        <f>VLOOKUP($C12,[1]Results_Esp_vSep1!$A$2:$G$214,2,FALSE)</f>
        <v>Mejora de la calle Pico Av </v>
      </c>
      <c r="E12" s="12" t="str">
        <f>VLOOKUP($C12,[1]Results_Esp_vSep1!$A$2:$G$214,3,FALSE)</f>
        <v>Mejorar Pico Av, entre calle Pier D y calle Pier E.  Este proyecto de mejora de carreteras implementará lo siguiente: ampliar un segmento corto de carretera; mejorar congestión y seguridad de camiones; reconstruir el pavimento, mejorar el drenaje superficial existente y mejorar las entradas de drenaje pluvial; aumentar el tamaño de la línea de alcantarillado; proporcionar aceras continuas con características accesibles según la ADA; mejorar el alumbrado público; y ampliar las características de paisajismo y características paisajistas hechas a mano. </v>
      </c>
      <c r="F12" s="12">
        <v>138</v>
      </c>
      <c r="G12" s="71" t="s">
        <v>557</v>
      </c>
      <c r="H12" s="12" t="str">
        <f>VLOOKUP($C12,[1]Results_Esp_vSep1!$A$2:$G$214,7,FALSE)</f>
        <v>Puerto de Long Beach </v>
      </c>
      <c r="I12" s="17" t="s">
        <v>181</v>
      </c>
      <c r="J12" s="17" t="s">
        <v>181</v>
      </c>
      <c r="K12" s="17" t="s">
        <v>181</v>
      </c>
      <c r="L12" s="38" t="s">
        <v>181</v>
      </c>
      <c r="M12" s="38" t="s">
        <v>181</v>
      </c>
      <c r="N12" s="38" t="s">
        <v>181</v>
      </c>
      <c r="O12" s="38" t="s">
        <v>181</v>
      </c>
      <c r="P12" s="38">
        <v>3</v>
      </c>
      <c r="Q12" s="38" t="s">
        <v>182</v>
      </c>
      <c r="R12" s="38">
        <v>2.4</v>
      </c>
      <c r="S12" s="38" t="s">
        <v>181</v>
      </c>
      <c r="T12" s="38">
        <v>2</v>
      </c>
      <c r="U12" s="38">
        <v>2</v>
      </c>
      <c r="V12" s="38" t="s">
        <v>181</v>
      </c>
      <c r="W12" s="38">
        <v>1</v>
      </c>
      <c r="X12" s="38">
        <v>1</v>
      </c>
      <c r="Y12" s="38">
        <v>1</v>
      </c>
      <c r="Z12" s="38">
        <v>1.2999999999999998</v>
      </c>
      <c r="AA12" s="38" t="s">
        <v>182</v>
      </c>
      <c r="AB12" s="38">
        <v>3</v>
      </c>
      <c r="AC12" s="38">
        <v>2</v>
      </c>
      <c r="AD12" s="38">
        <v>2</v>
      </c>
      <c r="AE12" s="38">
        <v>1</v>
      </c>
      <c r="AF12" s="38" t="s">
        <v>182</v>
      </c>
      <c r="AG12" s="38">
        <v>3</v>
      </c>
      <c r="AH12" s="38">
        <v>2.0428571428571431</v>
      </c>
      <c r="AI12" s="38">
        <v>1</v>
      </c>
      <c r="AJ12" s="38" t="s">
        <v>181</v>
      </c>
      <c r="AK12" s="38">
        <v>1</v>
      </c>
      <c r="AL12" s="38">
        <v>0</v>
      </c>
      <c r="AM12" s="38">
        <v>0</v>
      </c>
      <c r="AN12" s="38" t="s">
        <v>181</v>
      </c>
      <c r="AO12" s="38">
        <v>1</v>
      </c>
      <c r="AP12" s="38" t="s">
        <v>182</v>
      </c>
      <c r="AQ12" s="38">
        <v>0.50624999999999998</v>
      </c>
      <c r="AR12" s="38">
        <v>2</v>
      </c>
      <c r="AS12" s="38">
        <v>3</v>
      </c>
      <c r="AT12" s="38">
        <v>2</v>
      </c>
      <c r="AU12" s="38" t="s">
        <v>181</v>
      </c>
      <c r="AV12" s="38">
        <v>3</v>
      </c>
      <c r="AW12" s="38" t="s">
        <v>181</v>
      </c>
      <c r="AX12" s="38" t="s">
        <v>181</v>
      </c>
      <c r="AY12" s="38">
        <v>2.2321428571428572</v>
      </c>
      <c r="AZ12" s="38" t="s">
        <v>181</v>
      </c>
      <c r="BA12" s="38" t="s">
        <v>181</v>
      </c>
      <c r="BB12" s="38" t="s">
        <v>181</v>
      </c>
      <c r="BC12" s="38" t="s">
        <v>181</v>
      </c>
      <c r="BD12" s="38" t="s">
        <v>181</v>
      </c>
      <c r="BE12" s="38">
        <v>0</v>
      </c>
      <c r="BF12" s="38">
        <v>0</v>
      </c>
      <c r="BG12" s="38" t="s">
        <v>181</v>
      </c>
      <c r="BH12" s="38">
        <v>0</v>
      </c>
      <c r="BI12" s="38">
        <v>0</v>
      </c>
      <c r="BJ12" s="38">
        <v>0</v>
      </c>
      <c r="BK12" s="38">
        <v>0</v>
      </c>
      <c r="BL12" s="38" t="s">
        <v>181</v>
      </c>
      <c r="BM12" s="38" t="s">
        <v>181</v>
      </c>
      <c r="BN12" s="38" t="s">
        <v>181</v>
      </c>
      <c r="BO12" s="38" t="s">
        <v>181</v>
      </c>
      <c r="BP12" s="38">
        <v>2</v>
      </c>
      <c r="BQ12" s="38">
        <v>2</v>
      </c>
      <c r="BR12" s="38">
        <v>1</v>
      </c>
      <c r="BS12" s="38">
        <v>0</v>
      </c>
      <c r="BT12" s="38" t="s">
        <v>181</v>
      </c>
      <c r="BU12" s="38">
        <v>2</v>
      </c>
      <c r="BV12" s="38" t="s">
        <v>181</v>
      </c>
      <c r="BW12" s="38" t="s">
        <v>181</v>
      </c>
      <c r="BX12" s="38">
        <v>0.50378787878787878</v>
      </c>
      <c r="BY12" s="38">
        <v>0</v>
      </c>
      <c r="BZ12" s="38" t="s">
        <v>182</v>
      </c>
      <c r="CA12" s="38">
        <v>2</v>
      </c>
      <c r="CB12" s="38" t="s">
        <v>181</v>
      </c>
      <c r="CC12" s="38">
        <v>0</v>
      </c>
      <c r="CD12" s="38">
        <v>0.53333333333333333</v>
      </c>
      <c r="CE12" s="38">
        <v>8.4812499999999993</v>
      </c>
      <c r="CF12" s="38">
        <v>1.0371212121212121</v>
      </c>
      <c r="CG12" s="38">
        <v>9.5183712121212114</v>
      </c>
    </row>
    <row r="13" spans="1:85" s="2" customFormat="1" ht="69" x14ac:dyDescent="0.3">
      <c r="A13" s="12" t="str">
        <f>VLOOKUP($C13,[1]Results_Esp_vSep1!$A$2:$G$214,4,FALSE)</f>
        <v>Transporte de bienes </v>
      </c>
      <c r="B13" s="12" t="str">
        <f>VLOOKUP($C13,[1]Results_Esp_vSep1!$A$2:$G$214,5,FALSE)</f>
        <v>Ferrocarril de mercancías / Movimiento de mercancías TDM </v>
      </c>
      <c r="C13" s="13" t="s">
        <v>558</v>
      </c>
      <c r="D13" s="12" t="str">
        <f>VLOOKUP($C13,[1]Results_Esp_vSep1!$A$2:$G$214,2,FALSE)</f>
        <v>Programa Nacional de Mejora de la Red Multimodal de Mercancías del Puerto de Los Angeles: Proyectos de mejora del sistema ferroviario </v>
      </c>
      <c r="E13" s="12" t="str">
        <f>VLOOKUP($C13,[1]Results_Esp_vSep1!$A$2:$G$214,3,FALSE)</f>
        <v>Vías ferroviarias adicionales en POLA para mejorar las operaciones ferroviarias en general, incluyendo el apoyo a los raíles en los muelles </v>
      </c>
      <c r="F13" s="12">
        <v>130</v>
      </c>
      <c r="G13" s="71" t="s">
        <v>557</v>
      </c>
      <c r="H13" s="12" t="str">
        <f>VLOOKUP($C13,[1]Results_Esp_vSep1!$A$2:$G$214,7,FALSE)</f>
        <v>Puerto de Los Ángeles </v>
      </c>
      <c r="I13" s="17" t="s">
        <v>181</v>
      </c>
      <c r="J13" s="17" t="s">
        <v>181</v>
      </c>
      <c r="K13" s="17" t="s">
        <v>181</v>
      </c>
      <c r="L13" s="38" t="s">
        <v>181</v>
      </c>
      <c r="M13" s="38" t="s">
        <v>181</v>
      </c>
      <c r="N13" s="38" t="s">
        <v>181</v>
      </c>
      <c r="O13" s="38" t="s">
        <v>181</v>
      </c>
      <c r="P13" s="38" t="s">
        <v>182</v>
      </c>
      <c r="Q13" s="38" t="s">
        <v>182</v>
      </c>
      <c r="R13" s="38" t="s">
        <v>181</v>
      </c>
      <c r="S13" s="38" t="s">
        <v>181</v>
      </c>
      <c r="T13" s="38">
        <v>2</v>
      </c>
      <c r="U13" s="38" t="s">
        <v>181</v>
      </c>
      <c r="V13" s="38" t="s">
        <v>181</v>
      </c>
      <c r="W13" s="38">
        <v>1</v>
      </c>
      <c r="X13" s="38">
        <v>1</v>
      </c>
      <c r="Y13" s="38" t="s">
        <v>182</v>
      </c>
      <c r="Z13" s="38">
        <v>1.1428571428571428</v>
      </c>
      <c r="AA13" s="38" t="s">
        <v>182</v>
      </c>
      <c r="AB13" s="38" t="s">
        <v>182</v>
      </c>
      <c r="AC13" s="38" t="s">
        <v>182</v>
      </c>
      <c r="AD13" s="38" t="s">
        <v>182</v>
      </c>
      <c r="AE13" s="38" t="s">
        <v>181</v>
      </c>
      <c r="AF13" s="38" t="s">
        <v>182</v>
      </c>
      <c r="AG13" s="38">
        <v>0</v>
      </c>
      <c r="AH13" s="38">
        <v>0</v>
      </c>
      <c r="AI13" s="38" t="s">
        <v>181</v>
      </c>
      <c r="AJ13" s="38" t="s">
        <v>181</v>
      </c>
      <c r="AK13" s="38" t="s">
        <v>181</v>
      </c>
      <c r="AL13" s="38" t="s">
        <v>181</v>
      </c>
      <c r="AM13" s="38">
        <v>1</v>
      </c>
      <c r="AN13" s="38" t="s">
        <v>181</v>
      </c>
      <c r="AO13" s="38">
        <v>0</v>
      </c>
      <c r="AP13" s="38" t="s">
        <v>182</v>
      </c>
      <c r="AQ13" s="38">
        <v>0.390625</v>
      </c>
      <c r="AR13" s="38" t="s">
        <v>181</v>
      </c>
      <c r="AS13" s="38" t="s">
        <v>181</v>
      </c>
      <c r="AT13" s="38">
        <v>3</v>
      </c>
      <c r="AU13" s="38" t="s">
        <v>181</v>
      </c>
      <c r="AV13" s="38">
        <v>3</v>
      </c>
      <c r="AW13" s="38" t="s">
        <v>181</v>
      </c>
      <c r="AX13" s="38" t="s">
        <v>181</v>
      </c>
      <c r="AY13" s="38">
        <v>2.4642857142857144</v>
      </c>
      <c r="AZ13" s="38" t="s">
        <v>181</v>
      </c>
      <c r="BA13" s="38" t="s">
        <v>181</v>
      </c>
      <c r="BB13" s="38" t="s">
        <v>181</v>
      </c>
      <c r="BC13" s="38" t="s">
        <v>181</v>
      </c>
      <c r="BD13" s="38" t="s">
        <v>181</v>
      </c>
      <c r="BE13" s="38">
        <v>0</v>
      </c>
      <c r="BF13" s="38" t="s">
        <v>181</v>
      </c>
      <c r="BG13" s="38" t="s">
        <v>181</v>
      </c>
      <c r="BH13" s="38">
        <v>0</v>
      </c>
      <c r="BI13" s="38">
        <v>0</v>
      </c>
      <c r="BJ13" s="38">
        <v>0</v>
      </c>
      <c r="BK13" s="38" t="s">
        <v>181</v>
      </c>
      <c r="BL13" s="38" t="s">
        <v>181</v>
      </c>
      <c r="BM13" s="38" t="s">
        <v>181</v>
      </c>
      <c r="BN13" s="38" t="s">
        <v>181</v>
      </c>
      <c r="BO13" s="38" t="s">
        <v>181</v>
      </c>
      <c r="BP13" s="38" t="s">
        <v>182</v>
      </c>
      <c r="BQ13" s="38" t="s">
        <v>182</v>
      </c>
      <c r="BR13" s="38" t="s">
        <v>181</v>
      </c>
      <c r="BS13" s="38" t="s">
        <v>181</v>
      </c>
      <c r="BT13" s="38" t="s">
        <v>181</v>
      </c>
      <c r="BU13" s="38">
        <v>2</v>
      </c>
      <c r="BV13" s="38" t="s">
        <v>181</v>
      </c>
      <c r="BW13" s="38" t="s">
        <v>181</v>
      </c>
      <c r="BX13" s="38">
        <v>0.3041666666666667</v>
      </c>
      <c r="BY13" s="38">
        <v>0</v>
      </c>
      <c r="BZ13" s="38" t="s">
        <v>182</v>
      </c>
      <c r="CA13" s="38">
        <v>0</v>
      </c>
      <c r="CB13" s="38">
        <v>0</v>
      </c>
      <c r="CC13" s="38">
        <v>3</v>
      </c>
      <c r="CD13" s="38">
        <v>0.6</v>
      </c>
      <c r="CE13" s="38">
        <v>3.9977678571428572</v>
      </c>
      <c r="CF13" s="38">
        <v>0.90416666666666667</v>
      </c>
      <c r="CG13" s="38">
        <v>4.9019345238095235</v>
      </c>
    </row>
    <row r="14" spans="1:85" s="2" customFormat="1" ht="110.4" x14ac:dyDescent="0.3">
      <c r="A14" s="12" t="str">
        <f>VLOOKUP($C14,[1]Results_Esp_vSep1!$A$2:$G$214,4,FALSE)</f>
        <v>Transporte de bienes </v>
      </c>
      <c r="B14" s="12" t="str">
        <f>VLOOKUP($C14,[1]Results_Esp_vSep1!$A$2:$G$214,5,FALSE)</f>
        <v>Puertos </v>
      </c>
      <c r="C14" s="13" t="s">
        <v>559</v>
      </c>
      <c r="D14" s="12" t="str">
        <f>VLOOKUP($C14,[1]Results_Esp_vSep1!$A$2:$G$214,2,FALSE)</f>
        <v>Programa de mejora de la Red Nacional Multimodal de Transporte de Mercancías (NMFN) del Puerto de Los Angeles: Acceso a la Instalación de Apoyo Marítimo/Separación de Grado del Sistema Ferroviario de Terminal Island </v>
      </c>
      <c r="E14" s="12" t="str">
        <f>VLOOKUP($C14,[1]Results_Esp_vSep1!$A$2:$G$214,3,FALSE)</f>
        <v>El proyecto consiste en la construcción de una separación a nivel de cuatro carriles, ferrocarril-carretera, que elimine un importante impedimento de acceso de camiones a una importante instalación de apoyo a la terminal de contenedores situada en Terminal Island, en el centro de los Puertos de Los Angeles-Long Beach (POLA-POLB). </v>
      </c>
      <c r="F14" s="12">
        <v>139</v>
      </c>
      <c r="G14" s="71" t="s">
        <v>560</v>
      </c>
      <c r="H14" s="12" t="str">
        <f>VLOOKUP($C14,[1]Results_Esp_vSep1!$A$2:$G$214,7,FALSE)</f>
        <v>Puerto de Los Ángeles </v>
      </c>
      <c r="I14" s="17" t="s">
        <v>181</v>
      </c>
      <c r="J14" s="17" t="s">
        <v>181</v>
      </c>
      <c r="K14" s="17" t="s">
        <v>181</v>
      </c>
      <c r="L14" s="38" t="s">
        <v>181</v>
      </c>
      <c r="M14" s="38" t="s">
        <v>181</v>
      </c>
      <c r="N14" s="38" t="s">
        <v>181</v>
      </c>
      <c r="O14" s="38" t="s">
        <v>181</v>
      </c>
      <c r="P14" s="38" t="s">
        <v>182</v>
      </c>
      <c r="Q14" s="38" t="s">
        <v>182</v>
      </c>
      <c r="R14" s="38" t="s">
        <v>181</v>
      </c>
      <c r="S14" s="38" t="s">
        <v>181</v>
      </c>
      <c r="T14" s="38">
        <v>2</v>
      </c>
      <c r="U14" s="38">
        <v>2</v>
      </c>
      <c r="V14" s="38" t="s">
        <v>181</v>
      </c>
      <c r="W14" s="38">
        <v>3</v>
      </c>
      <c r="X14" s="38">
        <v>1</v>
      </c>
      <c r="Y14" s="38" t="s">
        <v>182</v>
      </c>
      <c r="Z14" s="38">
        <v>1.7857142857142856</v>
      </c>
      <c r="AA14" s="38" t="s">
        <v>182</v>
      </c>
      <c r="AB14" s="38" t="s">
        <v>182</v>
      </c>
      <c r="AC14" s="38" t="s">
        <v>181</v>
      </c>
      <c r="AD14" s="38" t="s">
        <v>182</v>
      </c>
      <c r="AE14" s="38">
        <v>1</v>
      </c>
      <c r="AF14" s="38" t="s">
        <v>182</v>
      </c>
      <c r="AG14" s="38">
        <v>1</v>
      </c>
      <c r="AH14" s="38">
        <v>0.8214285714285714</v>
      </c>
      <c r="AI14" s="38" t="s">
        <v>181</v>
      </c>
      <c r="AJ14" s="38" t="s">
        <v>181</v>
      </c>
      <c r="AK14" s="38">
        <v>0</v>
      </c>
      <c r="AL14" s="38" t="s">
        <v>181</v>
      </c>
      <c r="AM14" s="38">
        <v>0</v>
      </c>
      <c r="AN14" s="38" t="s">
        <v>181</v>
      </c>
      <c r="AO14" s="38">
        <v>1</v>
      </c>
      <c r="AP14" s="38" t="s">
        <v>182</v>
      </c>
      <c r="AQ14" s="38">
        <v>0.26041666666666669</v>
      </c>
      <c r="AR14" s="38" t="s">
        <v>181</v>
      </c>
      <c r="AS14" s="38" t="s">
        <v>181</v>
      </c>
      <c r="AT14" s="38">
        <v>3</v>
      </c>
      <c r="AU14" s="38" t="s">
        <v>181</v>
      </c>
      <c r="AV14" s="38">
        <v>2</v>
      </c>
      <c r="AW14" s="38" t="s">
        <v>181</v>
      </c>
      <c r="AX14" s="38" t="s">
        <v>181</v>
      </c>
      <c r="AY14" s="38">
        <v>2.0535714285714284</v>
      </c>
      <c r="AZ14" s="38" t="s">
        <v>181</v>
      </c>
      <c r="BA14" s="38" t="s">
        <v>181</v>
      </c>
      <c r="BB14" s="38" t="s">
        <v>181</v>
      </c>
      <c r="BC14" s="38" t="s">
        <v>181</v>
      </c>
      <c r="BD14" s="38" t="s">
        <v>181</v>
      </c>
      <c r="BE14" s="38">
        <v>0</v>
      </c>
      <c r="BF14" s="38">
        <v>0</v>
      </c>
      <c r="BG14" s="38" t="s">
        <v>181</v>
      </c>
      <c r="BH14" s="38">
        <v>1</v>
      </c>
      <c r="BI14" s="38">
        <v>0</v>
      </c>
      <c r="BJ14" s="38">
        <v>0</v>
      </c>
      <c r="BK14" s="38" t="s">
        <v>181</v>
      </c>
      <c r="BL14" s="38" t="s">
        <v>181</v>
      </c>
      <c r="BM14" s="38" t="s">
        <v>181</v>
      </c>
      <c r="BN14" s="38" t="s">
        <v>181</v>
      </c>
      <c r="BO14" s="38" t="s">
        <v>181</v>
      </c>
      <c r="BP14" s="38" t="s">
        <v>182</v>
      </c>
      <c r="BQ14" s="38" t="s">
        <v>182</v>
      </c>
      <c r="BR14" s="38" t="s">
        <v>181</v>
      </c>
      <c r="BS14" s="38">
        <v>0</v>
      </c>
      <c r="BT14" s="38" t="s">
        <v>181</v>
      </c>
      <c r="BU14" s="38">
        <v>2</v>
      </c>
      <c r="BV14" s="38" t="s">
        <v>181</v>
      </c>
      <c r="BW14" s="38" t="s">
        <v>181</v>
      </c>
      <c r="BX14" s="38">
        <v>0.33035714285714285</v>
      </c>
      <c r="BY14" s="38">
        <v>0</v>
      </c>
      <c r="BZ14" s="38" t="s">
        <v>182</v>
      </c>
      <c r="CA14" s="38">
        <v>0</v>
      </c>
      <c r="CB14" s="38">
        <v>0</v>
      </c>
      <c r="CC14" s="38">
        <v>2</v>
      </c>
      <c r="CD14" s="38">
        <v>0.4</v>
      </c>
      <c r="CE14" s="38">
        <v>4.9211309523809517</v>
      </c>
      <c r="CF14" s="38">
        <v>0.73035714285714293</v>
      </c>
      <c r="CG14" s="38">
        <v>5.6514880952380944</v>
      </c>
    </row>
    <row r="15" spans="1:85" s="2" customFormat="1" ht="96.6" x14ac:dyDescent="0.3">
      <c r="A15" s="12" t="str">
        <f>VLOOKUP($C15,[1]Results_Esp_vSep1!$A$2:$G$214,4,FALSE)</f>
        <v>Transporte de bienes </v>
      </c>
      <c r="B15" s="12" t="str">
        <f>VLOOKUP($C15,[1]Results_Esp_vSep1!$A$2:$G$214,5,FALSE)</f>
        <v>Puertos </v>
      </c>
      <c r="C15" s="13" t="s">
        <v>561</v>
      </c>
      <c r="D15" s="12" t="str">
        <f>VLOOKUP($C15,[1]Results_Esp_vSep1!$A$2:$G$214,2,FALSE)</f>
        <v>Ampliación del muelle 300/Proyecto de reducción de emisiones de los buques </v>
      </c>
      <c r="E15" s="12" t="str">
        <f>VLOOKUP($C15,[1]Results_Esp_vSep1!$A$2:$G$214,3,FALSE)</f>
        <v>Ampliación del muelle 300/Proyecto de reducción de emisiones de los buques. Este proyecto construye 1,250 pies lineales de muelle de terminal de contenedores y terrenos de apoyo para el muelle 300. Incluye la infraestructura eléctrica para el funcionamiento de las grúas de barco a tierra y la energía en tierra para el funcionamiento de todos los sistemas necesarios del barco, lo que reducirá alrededor del 80% de las emisiones mientras esté atracado. </v>
      </c>
      <c r="F15" s="12">
        <v>140</v>
      </c>
      <c r="G15" s="71" t="s">
        <v>560</v>
      </c>
      <c r="H15" s="12" t="str">
        <f>VLOOKUP($C15,[1]Results_Esp_vSep1!$A$2:$G$214,7,FALSE)</f>
        <v>Puerto de Los Ángeles </v>
      </c>
      <c r="I15" s="17" t="s">
        <v>181</v>
      </c>
      <c r="J15" s="17">
        <v>3</v>
      </c>
      <c r="K15" s="17" t="s">
        <v>181</v>
      </c>
      <c r="L15" s="38">
        <v>2.5</v>
      </c>
      <c r="M15" s="38" t="s">
        <v>181</v>
      </c>
      <c r="N15" s="38" t="s">
        <v>181</v>
      </c>
      <c r="O15" s="38" t="s">
        <v>181</v>
      </c>
      <c r="P15" s="38">
        <v>2</v>
      </c>
      <c r="Q15" s="38" t="s">
        <v>182</v>
      </c>
      <c r="R15" s="38">
        <v>1.6</v>
      </c>
      <c r="S15" s="38" t="s">
        <v>181</v>
      </c>
      <c r="T15" s="38">
        <v>1</v>
      </c>
      <c r="U15" s="38">
        <v>1</v>
      </c>
      <c r="V15" s="38" t="s">
        <v>181</v>
      </c>
      <c r="W15" s="38" t="s">
        <v>181</v>
      </c>
      <c r="X15" s="38" t="s">
        <v>181</v>
      </c>
      <c r="Y15" s="38" t="s">
        <v>182</v>
      </c>
      <c r="Z15" s="38">
        <v>0.8214285714285714</v>
      </c>
      <c r="AA15" s="38" t="s">
        <v>182</v>
      </c>
      <c r="AB15" s="38" t="s">
        <v>182</v>
      </c>
      <c r="AC15" s="38" t="s">
        <v>181</v>
      </c>
      <c r="AD15" s="38" t="s">
        <v>182</v>
      </c>
      <c r="AE15" s="38" t="s">
        <v>181</v>
      </c>
      <c r="AF15" s="38" t="s">
        <v>182</v>
      </c>
      <c r="AG15" s="38" t="s">
        <v>181</v>
      </c>
      <c r="AH15" s="38" t="s">
        <v>181</v>
      </c>
      <c r="AI15" s="38" t="s">
        <v>181</v>
      </c>
      <c r="AJ15" s="38" t="s">
        <v>181</v>
      </c>
      <c r="AK15" s="38">
        <v>0</v>
      </c>
      <c r="AL15" s="38" t="s">
        <v>181</v>
      </c>
      <c r="AM15" s="38">
        <v>1</v>
      </c>
      <c r="AN15" s="38" t="s">
        <v>181</v>
      </c>
      <c r="AO15" s="38" t="s">
        <v>181</v>
      </c>
      <c r="AP15" s="38" t="s">
        <v>182</v>
      </c>
      <c r="AQ15" s="38">
        <v>0.390625</v>
      </c>
      <c r="AR15" s="38" t="s">
        <v>181</v>
      </c>
      <c r="AS15" s="38" t="s">
        <v>181</v>
      </c>
      <c r="AT15" s="38">
        <v>2</v>
      </c>
      <c r="AU15" s="38" t="s">
        <v>181</v>
      </c>
      <c r="AV15" s="38">
        <v>3</v>
      </c>
      <c r="AW15" s="38" t="s">
        <v>181</v>
      </c>
      <c r="AX15" s="38" t="s">
        <v>181</v>
      </c>
      <c r="AY15" s="38">
        <v>2.0535714285714284</v>
      </c>
      <c r="AZ15" s="38" t="s">
        <v>181</v>
      </c>
      <c r="BA15" s="38" t="s">
        <v>181</v>
      </c>
      <c r="BB15" s="38" t="s">
        <v>181</v>
      </c>
      <c r="BC15" s="38" t="s">
        <v>181</v>
      </c>
      <c r="BD15" s="38" t="s">
        <v>181</v>
      </c>
      <c r="BE15" s="38">
        <v>0</v>
      </c>
      <c r="BF15" s="38">
        <v>0</v>
      </c>
      <c r="BG15" s="38" t="s">
        <v>181</v>
      </c>
      <c r="BH15" s="38" t="s">
        <v>181</v>
      </c>
      <c r="BI15" s="38" t="s">
        <v>181</v>
      </c>
      <c r="BJ15" s="38" t="s">
        <v>181</v>
      </c>
      <c r="BK15" s="38" t="s">
        <v>181</v>
      </c>
      <c r="BL15" s="38" t="s">
        <v>181</v>
      </c>
      <c r="BM15" s="38" t="s">
        <v>181</v>
      </c>
      <c r="BN15" s="38" t="s">
        <v>181</v>
      </c>
      <c r="BO15" s="38" t="s">
        <v>181</v>
      </c>
      <c r="BP15" s="38" t="s">
        <v>182</v>
      </c>
      <c r="BQ15" s="38" t="s">
        <v>182</v>
      </c>
      <c r="BR15" s="38" t="s">
        <v>181</v>
      </c>
      <c r="BS15" s="38">
        <v>0</v>
      </c>
      <c r="BT15" s="38" t="s">
        <v>181</v>
      </c>
      <c r="BU15" s="38">
        <v>2</v>
      </c>
      <c r="BV15" s="38" t="s">
        <v>181</v>
      </c>
      <c r="BW15" s="38" t="s">
        <v>181</v>
      </c>
      <c r="BX15" s="38">
        <v>0.38020833333333331</v>
      </c>
      <c r="BY15" s="38">
        <v>0</v>
      </c>
      <c r="BZ15" s="38" t="s">
        <v>182</v>
      </c>
      <c r="CA15" s="38">
        <v>0</v>
      </c>
      <c r="CB15" s="38">
        <v>1</v>
      </c>
      <c r="CC15" s="38">
        <v>2</v>
      </c>
      <c r="CD15" s="38">
        <v>0.63749999999999996</v>
      </c>
      <c r="CE15" s="38">
        <v>7.3656249999999996</v>
      </c>
      <c r="CF15" s="38">
        <v>1.0177083333333332</v>
      </c>
      <c r="CG15" s="38">
        <v>8.3833333333333329</v>
      </c>
    </row>
    <row r="16" spans="1:85" s="2" customFormat="1" ht="248.4" x14ac:dyDescent="0.3">
      <c r="A16" s="12" t="str">
        <f>VLOOKUP($C16,[1]Results_Esp_vSep1!$A$2:$G$214,4,FALSE)</f>
        <v>Transporte de bienes </v>
      </c>
      <c r="B16" s="12" t="str">
        <f>VLOOKUP($C16,[1]Results_Esp_vSep1!$A$2:$G$214,5,FALSE)</f>
        <v>Ferrocarril de mercancías / Movimiento de mercancías TDM </v>
      </c>
      <c r="C16" s="13" t="s">
        <v>562</v>
      </c>
      <c r="D16" s="12" t="str">
        <f>VLOOKUP($C16,[1]Results_Esp_vSep1!$A$2:$G$214,2,FALSE)</f>
        <v>Estudio ferroviario de carga de movimiento de mercancías </v>
      </c>
      <c r="E16" s="12" t="str">
        <f>VLOOKUP($C16,[1]Results_Esp_vSep1!$A$2:$G$214,3,FALSE)</f>
        <v>Llevar a cabo una evaluación para evaluar las opciones para derivar una mayor utilización del Corredor de Alameda como un medio potencial para reducir los viajes de camiones dentro de la subregión del Sur de California. Esta evaluación incluiría opciones tales como: oportunidades para aumentar la participación ferroviaria de carga en el muelle; implementación de un servicio de transporte ferroviario de carga de corta distancia a nuevas instalaciones ferroviarias interiores; y aumento del uso/mejora de la eficiencia operativa de las instalaciones intermodales existentes cerca del muelle y fuera del muelle. Esta evaluación tomaría en cuenta los pronósticos de carga actualizados, los factores económicos y las proyecciones, las tendencias actuales asociadas con la cadena logística de movimiento de mercancías, incluidos los viajes de camiones de carga, y las limitaciones de capacidad intermodal y ferroviaria en la región del sur de California. El estudio ferroviario de transporte de carga de mercancías evaluaría las opciones desde una perspectiva de todo el sistema e incluiría factores tales como cambios en los patrones de viaje de los camiones, implicaciones en el uso de la tierra y el potencial de impactos ambientales, así como restricciones institucionales. </v>
      </c>
      <c r="F16" s="12">
        <v>131</v>
      </c>
      <c r="G16" s="71" t="s">
        <v>228</v>
      </c>
      <c r="H16" s="12" t="s">
        <v>543</v>
      </c>
      <c r="I16" s="17" t="s">
        <v>181</v>
      </c>
      <c r="J16" s="17" t="s">
        <v>181</v>
      </c>
      <c r="K16" s="17" t="s">
        <v>181</v>
      </c>
      <c r="L16" s="38" t="s">
        <v>181</v>
      </c>
      <c r="M16" s="38" t="s">
        <v>181</v>
      </c>
      <c r="N16" s="38" t="s">
        <v>181</v>
      </c>
      <c r="O16" s="38" t="s">
        <v>181</v>
      </c>
      <c r="P16" s="38" t="s">
        <v>182</v>
      </c>
      <c r="Q16" s="38" t="s">
        <v>182</v>
      </c>
      <c r="R16" s="38" t="s">
        <v>181</v>
      </c>
      <c r="S16" s="38" t="s">
        <v>181</v>
      </c>
      <c r="T16" s="38">
        <v>2</v>
      </c>
      <c r="U16" s="38" t="s">
        <v>181</v>
      </c>
      <c r="V16" s="38" t="s">
        <v>181</v>
      </c>
      <c r="W16" s="38">
        <v>1</v>
      </c>
      <c r="X16" s="38">
        <v>1</v>
      </c>
      <c r="Y16" s="38" t="s">
        <v>182</v>
      </c>
      <c r="Z16" s="38">
        <v>1.1428571428571428</v>
      </c>
      <c r="AA16" s="38" t="s">
        <v>182</v>
      </c>
      <c r="AB16" s="38" t="s">
        <v>182</v>
      </c>
      <c r="AC16" s="38" t="s">
        <v>182</v>
      </c>
      <c r="AD16" s="38" t="s">
        <v>182</v>
      </c>
      <c r="AE16" s="38" t="s">
        <v>181</v>
      </c>
      <c r="AF16" s="38" t="s">
        <v>182</v>
      </c>
      <c r="AG16" s="38">
        <v>0</v>
      </c>
      <c r="AH16" s="38">
        <v>0</v>
      </c>
      <c r="AI16" s="38" t="s">
        <v>181</v>
      </c>
      <c r="AJ16" s="38" t="s">
        <v>181</v>
      </c>
      <c r="AK16" s="38" t="s">
        <v>181</v>
      </c>
      <c r="AL16" s="38" t="s">
        <v>181</v>
      </c>
      <c r="AM16" s="38">
        <v>2</v>
      </c>
      <c r="AN16" s="38" t="s">
        <v>181</v>
      </c>
      <c r="AO16" s="38">
        <v>0</v>
      </c>
      <c r="AP16" s="38" t="s">
        <v>182</v>
      </c>
      <c r="AQ16" s="38">
        <v>0.78125</v>
      </c>
      <c r="AR16" s="38" t="s">
        <v>181</v>
      </c>
      <c r="AS16" s="38" t="s">
        <v>181</v>
      </c>
      <c r="AT16" s="38">
        <v>3</v>
      </c>
      <c r="AU16" s="38" t="s">
        <v>181</v>
      </c>
      <c r="AV16" s="38" t="s">
        <v>181</v>
      </c>
      <c r="AW16" s="38" t="s">
        <v>181</v>
      </c>
      <c r="AX16" s="38" t="s">
        <v>181</v>
      </c>
      <c r="AY16" s="38">
        <v>2.3571428571428572</v>
      </c>
      <c r="AZ16" s="38" t="s">
        <v>181</v>
      </c>
      <c r="BA16" s="38" t="s">
        <v>181</v>
      </c>
      <c r="BB16" s="38" t="s">
        <v>181</v>
      </c>
      <c r="BC16" s="38" t="s">
        <v>181</v>
      </c>
      <c r="BD16" s="38" t="s">
        <v>181</v>
      </c>
      <c r="BE16" s="38">
        <v>2</v>
      </c>
      <c r="BF16" s="38" t="s">
        <v>181</v>
      </c>
      <c r="BG16" s="38" t="s">
        <v>181</v>
      </c>
      <c r="BH16" s="38">
        <v>1</v>
      </c>
      <c r="BI16" s="38">
        <v>1</v>
      </c>
      <c r="BJ16" s="38">
        <v>0</v>
      </c>
      <c r="BK16" s="38" t="s">
        <v>181</v>
      </c>
      <c r="BL16" s="38" t="s">
        <v>181</v>
      </c>
      <c r="BM16" s="38" t="s">
        <v>181</v>
      </c>
      <c r="BN16" s="38" t="s">
        <v>181</v>
      </c>
      <c r="BO16" s="38" t="s">
        <v>181</v>
      </c>
      <c r="BP16" s="38" t="s">
        <v>182</v>
      </c>
      <c r="BQ16" s="38" t="s">
        <v>182</v>
      </c>
      <c r="BR16" s="38" t="s">
        <v>181</v>
      </c>
      <c r="BS16" s="38" t="s">
        <v>181</v>
      </c>
      <c r="BT16" s="38" t="s">
        <v>181</v>
      </c>
      <c r="BU16" s="38" t="s">
        <v>181</v>
      </c>
      <c r="BV16" s="38" t="s">
        <v>181</v>
      </c>
      <c r="BW16" s="38" t="s">
        <v>181</v>
      </c>
      <c r="BX16" s="38">
        <v>0.78125</v>
      </c>
      <c r="BY16" s="38">
        <v>0</v>
      </c>
      <c r="BZ16" s="38" t="s">
        <v>182</v>
      </c>
      <c r="CA16" s="38">
        <v>0</v>
      </c>
      <c r="CB16" s="38">
        <v>0</v>
      </c>
      <c r="CC16" s="38">
        <v>3</v>
      </c>
      <c r="CD16" s="38">
        <v>0.6</v>
      </c>
      <c r="CE16" s="38">
        <v>4.28125</v>
      </c>
      <c r="CF16" s="38">
        <v>1.3812500000000001</v>
      </c>
      <c r="CG16" s="38">
        <v>5.6624999999999996</v>
      </c>
    </row>
    <row r="17" spans="1:85" s="2" customFormat="1" ht="82.8" x14ac:dyDescent="0.3">
      <c r="A17" s="12" t="str">
        <f>VLOOKUP($C17,[1]Results_Esp_vSep1!$A$2:$G$214,4,FALSE)</f>
        <v>Transporte de bienes </v>
      </c>
      <c r="B17" s="12" t="str">
        <f>VLOOKUP($C17,[1]Results_Esp_vSep1!$A$2:$G$214,5,FALSE)</f>
        <v>Programas de camiones/ITS </v>
      </c>
      <c r="C17" s="13" t="s">
        <v>563</v>
      </c>
      <c r="D17" s="12" t="str">
        <f>VLOOKUP($C17,[1]Results_Esp_vSep1!$A$2:$G$214,2,FALSE)</f>
        <v>Gestión de contenedores vacíos </v>
      </c>
      <c r="E17" s="12" t="str">
        <f>VLOOKUP($C17,[1]Results_Esp_vSep1!$A$2:$G$214,3,FALSE)</f>
        <v>Proporcionar una combinación de incentivos/penalizaciones en forma de tarifas para animar a los cargadores/terminales marítimas a retirar los contenedores vacíos de los muelles/instalaciones cercanas a los muelles en los Puertos para reducir la congestión y los desplazamientos innecesarios de los camiones.  Ampliar el uso de las horas no pico para los retornos vacíos. </v>
      </c>
      <c r="F17" s="12">
        <v>125</v>
      </c>
      <c r="G17" s="71" t="s">
        <v>564</v>
      </c>
      <c r="H17" s="12" t="str">
        <f>VLOOKUP($C17,[1]Results_Esp_vSep1!$A$2:$G$214,7,FALSE)</f>
        <v>Puertos  </v>
      </c>
      <c r="I17" s="17" t="s">
        <v>181</v>
      </c>
      <c r="J17" s="17" t="s">
        <v>181</v>
      </c>
      <c r="K17" s="17" t="s">
        <v>181</v>
      </c>
      <c r="L17" s="38" t="s">
        <v>181</v>
      </c>
      <c r="M17" s="38" t="s">
        <v>181</v>
      </c>
      <c r="N17" s="38" t="s">
        <v>181</v>
      </c>
      <c r="O17" s="38" t="s">
        <v>181</v>
      </c>
      <c r="P17" s="38" t="s">
        <v>182</v>
      </c>
      <c r="Q17" s="38" t="s">
        <v>182</v>
      </c>
      <c r="R17" s="38" t="s">
        <v>181</v>
      </c>
      <c r="S17" s="38" t="s">
        <v>181</v>
      </c>
      <c r="T17" s="38">
        <v>2</v>
      </c>
      <c r="U17" s="38">
        <v>2</v>
      </c>
      <c r="V17" s="38" t="s">
        <v>181</v>
      </c>
      <c r="W17" s="38">
        <v>3</v>
      </c>
      <c r="X17" s="38" t="s">
        <v>181</v>
      </c>
      <c r="Y17" s="38" t="s">
        <v>182</v>
      </c>
      <c r="Z17" s="38">
        <v>2</v>
      </c>
      <c r="AA17" s="38" t="s">
        <v>182</v>
      </c>
      <c r="AB17" s="38" t="s">
        <v>182</v>
      </c>
      <c r="AC17" s="38" t="s">
        <v>182</v>
      </c>
      <c r="AD17" s="38" t="s">
        <v>182</v>
      </c>
      <c r="AE17" s="38" t="s">
        <v>181</v>
      </c>
      <c r="AF17" s="38" t="s">
        <v>182</v>
      </c>
      <c r="AG17" s="38" t="s">
        <v>181</v>
      </c>
      <c r="AH17" s="38" t="s">
        <v>181</v>
      </c>
      <c r="AI17" s="38" t="s">
        <v>181</v>
      </c>
      <c r="AJ17" s="38" t="s">
        <v>181</v>
      </c>
      <c r="AK17" s="38" t="s">
        <v>181</v>
      </c>
      <c r="AL17" s="38" t="s">
        <v>181</v>
      </c>
      <c r="AM17" s="38">
        <v>1</v>
      </c>
      <c r="AN17" s="38" t="s">
        <v>181</v>
      </c>
      <c r="AO17" s="38">
        <v>0</v>
      </c>
      <c r="AP17" s="38" t="s">
        <v>182</v>
      </c>
      <c r="AQ17" s="38">
        <v>0.390625</v>
      </c>
      <c r="AR17" s="38" t="s">
        <v>181</v>
      </c>
      <c r="AS17" s="38" t="s">
        <v>181</v>
      </c>
      <c r="AT17" s="38">
        <v>3</v>
      </c>
      <c r="AU17" s="38" t="s">
        <v>181</v>
      </c>
      <c r="AV17" s="38" t="s">
        <v>181</v>
      </c>
      <c r="AW17" s="38" t="s">
        <v>181</v>
      </c>
      <c r="AX17" s="38" t="s">
        <v>181</v>
      </c>
      <c r="AY17" s="38">
        <v>2.3571428571428572</v>
      </c>
      <c r="AZ17" s="38" t="s">
        <v>181</v>
      </c>
      <c r="BA17" s="38" t="s">
        <v>181</v>
      </c>
      <c r="BB17" s="38" t="s">
        <v>181</v>
      </c>
      <c r="BC17" s="38" t="s">
        <v>181</v>
      </c>
      <c r="BD17" s="38" t="s">
        <v>181</v>
      </c>
      <c r="BE17" s="38">
        <v>0</v>
      </c>
      <c r="BF17" s="38">
        <v>0</v>
      </c>
      <c r="BG17" s="38" t="s">
        <v>181</v>
      </c>
      <c r="BH17" s="38">
        <v>1</v>
      </c>
      <c r="BI17" s="38" t="s">
        <v>181</v>
      </c>
      <c r="BJ17" s="38">
        <v>0</v>
      </c>
      <c r="BK17" s="38" t="s">
        <v>181</v>
      </c>
      <c r="BL17" s="38" t="s">
        <v>181</v>
      </c>
      <c r="BM17" s="38" t="s">
        <v>181</v>
      </c>
      <c r="BN17" s="38" t="s">
        <v>181</v>
      </c>
      <c r="BO17" s="38" t="s">
        <v>181</v>
      </c>
      <c r="BP17" s="38" t="s">
        <v>182</v>
      </c>
      <c r="BQ17" s="38" t="s">
        <v>182</v>
      </c>
      <c r="BR17" s="38" t="s">
        <v>181</v>
      </c>
      <c r="BS17" s="38" t="s">
        <v>181</v>
      </c>
      <c r="BT17" s="38" t="s">
        <v>181</v>
      </c>
      <c r="BU17" s="38" t="s">
        <v>181</v>
      </c>
      <c r="BV17" s="38" t="s">
        <v>181</v>
      </c>
      <c r="BW17" s="38" t="s">
        <v>181</v>
      </c>
      <c r="BX17" s="38">
        <v>0.19010416666666666</v>
      </c>
      <c r="BY17" s="38" t="s">
        <v>182</v>
      </c>
      <c r="BZ17" s="38" t="s">
        <v>182</v>
      </c>
      <c r="CA17" s="38" t="s">
        <v>181</v>
      </c>
      <c r="CB17" s="38" t="s">
        <v>181</v>
      </c>
      <c r="CC17" s="38">
        <v>3</v>
      </c>
      <c r="CD17" s="38">
        <v>2.4</v>
      </c>
      <c r="CE17" s="38">
        <v>4.7477678571428577</v>
      </c>
      <c r="CF17" s="38">
        <v>2.5901041666666664</v>
      </c>
      <c r="CG17" s="38">
        <v>7.3378720238095241</v>
      </c>
    </row>
    <row r="18" spans="1:85" s="2" customFormat="1" ht="110.4" x14ac:dyDescent="0.3">
      <c r="A18" s="12" t="str">
        <f>VLOOKUP($C18,[1]Results_Esp_vSep1!$A$2:$G$214,4,FALSE)</f>
        <v>Transporte de bienes </v>
      </c>
      <c r="B18" s="12" t="str">
        <f>VLOOKUP($C18,[1]Results_Esp_vSep1!$A$2:$G$214,5,FALSE)</f>
        <v>Programas de camiones/ITS </v>
      </c>
      <c r="C18" s="13" t="s">
        <v>565</v>
      </c>
      <c r="D18" s="12" t="str">
        <f>VLOOKUP($C18,[1]Results_Esp_vSep1!$A$2:$G$214,2,FALSE)</f>
        <v>Sistemas Avanzados de Información al Viajero de Carga </v>
      </c>
      <c r="E18" s="12" t="str">
        <f>VLOOKUP($C18,[1]Results_Esp_vSep1!$A$2:$G$214,3,FALSE)</f>
        <v>Aplicación de tecnologías avanzadas para gestionar los movimientos de camiones de acarreo hacia y desde los Puertos.  El sistema integra datos de tráfico por carretera en tiempo real, seguimiento de buques/contenedores, tiempos de visita a las terminales de contenedores en tiempo real e información basada en GPS para optimizar la secuencia de la entrega y recogida de contenedores. El objetivo es mejorar la manipulación y la eficacia de la carga y reducir la congestión cerca de los astilleros intermodales y las instalaciones portuarias.   </v>
      </c>
      <c r="F18" s="12">
        <v>126</v>
      </c>
      <c r="G18" s="71" t="s">
        <v>566</v>
      </c>
      <c r="H18" s="12" t="str">
        <f>VLOOKUP($C18,[1]Results_Esp_vSep1!$A$2:$G$214,7,FALSE)</f>
        <v>Múltiples jurisdicciones </v>
      </c>
      <c r="I18" s="17" t="s">
        <v>181</v>
      </c>
      <c r="J18" s="17" t="s">
        <v>181</v>
      </c>
      <c r="K18" s="17" t="s">
        <v>181</v>
      </c>
      <c r="L18" s="38" t="s">
        <v>181</v>
      </c>
      <c r="M18" s="38" t="s">
        <v>181</v>
      </c>
      <c r="N18" s="38" t="s">
        <v>181</v>
      </c>
      <c r="O18" s="38" t="s">
        <v>181</v>
      </c>
      <c r="P18" s="38" t="s">
        <v>182</v>
      </c>
      <c r="Q18" s="38" t="s">
        <v>182</v>
      </c>
      <c r="R18" s="38" t="s">
        <v>181</v>
      </c>
      <c r="S18" s="38" t="s">
        <v>181</v>
      </c>
      <c r="T18" s="38">
        <v>2</v>
      </c>
      <c r="U18" s="38">
        <v>2</v>
      </c>
      <c r="V18" s="38" t="s">
        <v>181</v>
      </c>
      <c r="W18" s="38">
        <v>3</v>
      </c>
      <c r="X18" s="38" t="s">
        <v>181</v>
      </c>
      <c r="Y18" s="38" t="s">
        <v>182</v>
      </c>
      <c r="Z18" s="38">
        <v>2</v>
      </c>
      <c r="AA18" s="38" t="s">
        <v>182</v>
      </c>
      <c r="AB18" s="38" t="s">
        <v>182</v>
      </c>
      <c r="AC18" s="38" t="s">
        <v>182</v>
      </c>
      <c r="AD18" s="38" t="s">
        <v>182</v>
      </c>
      <c r="AE18" s="38" t="s">
        <v>181</v>
      </c>
      <c r="AF18" s="38" t="s">
        <v>182</v>
      </c>
      <c r="AG18" s="38" t="s">
        <v>181</v>
      </c>
      <c r="AH18" s="38" t="s">
        <v>181</v>
      </c>
      <c r="AI18" s="38" t="s">
        <v>181</v>
      </c>
      <c r="AJ18" s="38" t="s">
        <v>181</v>
      </c>
      <c r="AK18" s="38" t="s">
        <v>181</v>
      </c>
      <c r="AL18" s="38" t="s">
        <v>181</v>
      </c>
      <c r="AM18" s="38">
        <v>2</v>
      </c>
      <c r="AN18" s="38" t="s">
        <v>181</v>
      </c>
      <c r="AO18" s="38">
        <v>0</v>
      </c>
      <c r="AP18" s="38" t="s">
        <v>182</v>
      </c>
      <c r="AQ18" s="38">
        <v>0.78125</v>
      </c>
      <c r="AR18" s="38" t="s">
        <v>181</v>
      </c>
      <c r="AS18" s="38" t="s">
        <v>181</v>
      </c>
      <c r="AT18" s="38">
        <v>3</v>
      </c>
      <c r="AU18" s="38">
        <v>2</v>
      </c>
      <c r="AV18" s="38" t="s">
        <v>181</v>
      </c>
      <c r="AW18" s="38" t="s">
        <v>181</v>
      </c>
      <c r="AX18" s="38" t="s">
        <v>181</v>
      </c>
      <c r="AY18" s="38">
        <v>2.0535714285714284</v>
      </c>
      <c r="AZ18" s="38" t="s">
        <v>181</v>
      </c>
      <c r="BA18" s="38" t="s">
        <v>181</v>
      </c>
      <c r="BB18" s="38" t="s">
        <v>181</v>
      </c>
      <c r="BC18" s="38" t="s">
        <v>181</v>
      </c>
      <c r="BD18" s="38" t="s">
        <v>181</v>
      </c>
      <c r="BE18" s="38">
        <v>2</v>
      </c>
      <c r="BF18" s="38">
        <v>3</v>
      </c>
      <c r="BG18" s="38" t="s">
        <v>181</v>
      </c>
      <c r="BH18" s="38">
        <v>3</v>
      </c>
      <c r="BI18" s="38" t="s">
        <v>181</v>
      </c>
      <c r="BJ18" s="38">
        <v>0</v>
      </c>
      <c r="BK18" s="38" t="s">
        <v>181</v>
      </c>
      <c r="BL18" s="38" t="s">
        <v>181</v>
      </c>
      <c r="BM18" s="38" t="s">
        <v>181</v>
      </c>
      <c r="BN18" s="38" t="s">
        <v>181</v>
      </c>
      <c r="BO18" s="38" t="s">
        <v>181</v>
      </c>
      <c r="BP18" s="38" t="s">
        <v>182</v>
      </c>
      <c r="BQ18" s="38" t="s">
        <v>182</v>
      </c>
      <c r="BR18" s="38" t="s">
        <v>181</v>
      </c>
      <c r="BS18" s="38" t="s">
        <v>181</v>
      </c>
      <c r="BT18" s="38" t="s">
        <v>181</v>
      </c>
      <c r="BU18" s="38">
        <v>2</v>
      </c>
      <c r="BV18" s="38" t="s">
        <v>181</v>
      </c>
      <c r="BW18" s="38" t="s">
        <v>181</v>
      </c>
      <c r="BX18" s="38">
        <v>1.5833333333333333</v>
      </c>
      <c r="BY18" s="38">
        <v>1</v>
      </c>
      <c r="BZ18" s="38" t="s">
        <v>182</v>
      </c>
      <c r="CA18" s="38" t="s">
        <v>181</v>
      </c>
      <c r="CB18" s="38" t="s">
        <v>181</v>
      </c>
      <c r="CC18" s="38">
        <v>3</v>
      </c>
      <c r="CD18" s="38">
        <v>1.7</v>
      </c>
      <c r="CE18" s="38">
        <v>4.8348214285714288</v>
      </c>
      <c r="CF18" s="38">
        <v>3.2833333333333332</v>
      </c>
      <c r="CG18" s="38">
        <v>8.118154761904762</v>
      </c>
    </row>
    <row r="19" spans="1:85" s="2" customFormat="1" ht="69" x14ac:dyDescent="0.3">
      <c r="A19" s="12" t="str">
        <f>VLOOKUP($C19,[1]Results_Esp_vSep1!$A$2:$G$214,4,FALSE)</f>
        <v>Transporte de bienes </v>
      </c>
      <c r="B19" s="12" t="str">
        <f>VLOOKUP($C19,[1]Results_Esp_vSep1!$A$2:$G$214,5,FALSE)</f>
        <v>Ferrocarril de mercancías / Movimiento de mercancías TDM </v>
      </c>
      <c r="C19" s="13" t="s">
        <v>567</v>
      </c>
      <c r="D19" s="12" t="str">
        <f>VLOOKUP($C19,[1]Results_Esp_vSep1!$A$2:$G$214,2,FALSE)</f>
        <v>Proyecto piloto de electrificación de trenes de carga </v>
      </c>
      <c r="E19" s="12" t="str">
        <f>VLOOKUP($C19,[1]Results_Esp_vSep1!$A$2:$G$214,3,FALSE)</f>
        <v>Trabajar con los ferrocarriles Union Pacific (UP) y BNSF para desarrollar y probar locomotoras eléctricas de batería para operar en el Corredor de Alameda con el objetivo final de avanzar en una tecnología de cero emisiones capaz de ingresar a la operación comercial de servicios de ingresos. </v>
      </c>
      <c r="F19" s="12">
        <v>132</v>
      </c>
      <c r="G19" s="71" t="s">
        <v>568</v>
      </c>
      <c r="H19" s="12" t="str">
        <f>VLOOKUP($C19,[1]Results_Esp_vSep1!$A$2:$G$214,7,FALSE)</f>
        <v>Múltiples jurisdicciones </v>
      </c>
      <c r="I19" s="17" t="s">
        <v>181</v>
      </c>
      <c r="J19" s="17">
        <v>2</v>
      </c>
      <c r="K19" s="17" t="s">
        <v>181</v>
      </c>
      <c r="L19" s="38">
        <v>1.6666666666666667</v>
      </c>
      <c r="M19" s="38" t="s">
        <v>181</v>
      </c>
      <c r="N19" s="38" t="s">
        <v>181</v>
      </c>
      <c r="O19" s="38" t="s">
        <v>181</v>
      </c>
      <c r="P19" s="38">
        <v>2</v>
      </c>
      <c r="Q19" s="38" t="s">
        <v>182</v>
      </c>
      <c r="R19" s="38">
        <v>1.6</v>
      </c>
      <c r="S19" s="38" t="s">
        <v>181</v>
      </c>
      <c r="T19" s="38" t="s">
        <v>181</v>
      </c>
      <c r="U19" s="38" t="s">
        <v>181</v>
      </c>
      <c r="V19" s="38" t="s">
        <v>181</v>
      </c>
      <c r="W19" s="38" t="s">
        <v>181</v>
      </c>
      <c r="X19" s="38" t="s">
        <v>181</v>
      </c>
      <c r="Y19" s="38" t="s">
        <v>182</v>
      </c>
      <c r="Z19" s="38" t="s">
        <v>569</v>
      </c>
      <c r="AA19" s="38" t="s">
        <v>182</v>
      </c>
      <c r="AB19" s="38" t="s">
        <v>182</v>
      </c>
      <c r="AC19" s="38" t="s">
        <v>182</v>
      </c>
      <c r="AD19" s="38" t="s">
        <v>182</v>
      </c>
      <c r="AE19" s="38" t="s">
        <v>181</v>
      </c>
      <c r="AF19" s="38" t="s">
        <v>182</v>
      </c>
      <c r="AG19" s="38" t="s">
        <v>181</v>
      </c>
      <c r="AH19" s="38" t="s">
        <v>569</v>
      </c>
      <c r="AI19" s="38" t="s">
        <v>181</v>
      </c>
      <c r="AJ19" s="38" t="s">
        <v>181</v>
      </c>
      <c r="AK19" s="38" t="s">
        <v>181</v>
      </c>
      <c r="AL19" s="38" t="s">
        <v>181</v>
      </c>
      <c r="AM19" s="38">
        <v>3</v>
      </c>
      <c r="AN19" s="38" t="s">
        <v>181</v>
      </c>
      <c r="AO19" s="38">
        <v>2</v>
      </c>
      <c r="AP19" s="38" t="s">
        <v>182</v>
      </c>
      <c r="AQ19" s="38">
        <v>2.03125</v>
      </c>
      <c r="AR19" s="38" t="s">
        <v>181</v>
      </c>
      <c r="AS19" s="38" t="s">
        <v>181</v>
      </c>
      <c r="AT19" s="38" t="s">
        <v>181</v>
      </c>
      <c r="AU19" s="38">
        <v>2</v>
      </c>
      <c r="AV19" s="38" t="s">
        <v>181</v>
      </c>
      <c r="AW19" s="38" t="s">
        <v>181</v>
      </c>
      <c r="AX19" s="38" t="s">
        <v>181</v>
      </c>
      <c r="AY19" s="38">
        <v>1.5714285714285714</v>
      </c>
      <c r="AZ19" s="38" t="s">
        <v>181</v>
      </c>
      <c r="BA19" s="38" t="s">
        <v>181</v>
      </c>
      <c r="BB19" s="38" t="s">
        <v>181</v>
      </c>
      <c r="BC19" s="38" t="s">
        <v>181</v>
      </c>
      <c r="BD19" s="38" t="s">
        <v>181</v>
      </c>
      <c r="BE19" s="38" t="s">
        <v>181</v>
      </c>
      <c r="BF19" s="38" t="s">
        <v>181</v>
      </c>
      <c r="BG19" s="38" t="s">
        <v>181</v>
      </c>
      <c r="BH19" s="38" t="s">
        <v>181</v>
      </c>
      <c r="BI19" s="38" t="s">
        <v>181</v>
      </c>
      <c r="BJ19" s="38">
        <v>2</v>
      </c>
      <c r="BK19" s="38" t="s">
        <v>181</v>
      </c>
      <c r="BL19" s="38" t="s">
        <v>181</v>
      </c>
      <c r="BM19" s="38" t="s">
        <v>181</v>
      </c>
      <c r="BN19" s="38" t="s">
        <v>181</v>
      </c>
      <c r="BO19" s="38" t="s">
        <v>181</v>
      </c>
      <c r="BP19" s="38" t="s">
        <v>182</v>
      </c>
      <c r="BQ19" s="38" t="s">
        <v>182</v>
      </c>
      <c r="BR19" s="38" t="s">
        <v>181</v>
      </c>
      <c r="BS19" s="38" t="s">
        <v>181</v>
      </c>
      <c r="BT19" s="38" t="s">
        <v>181</v>
      </c>
      <c r="BU19" s="38">
        <v>2</v>
      </c>
      <c r="BV19" s="38" t="s">
        <v>181</v>
      </c>
      <c r="BW19" s="38" t="s">
        <v>181</v>
      </c>
      <c r="BX19" s="38">
        <v>1.5416666666666667</v>
      </c>
      <c r="BY19" s="38">
        <v>1</v>
      </c>
      <c r="BZ19" s="38" t="s">
        <v>182</v>
      </c>
      <c r="CA19" s="38" t="s">
        <v>181</v>
      </c>
      <c r="CB19" s="38">
        <v>2</v>
      </c>
      <c r="CC19" s="38" t="s">
        <v>181</v>
      </c>
      <c r="CD19" s="38">
        <v>1.2749999999999999</v>
      </c>
      <c r="CE19" s="38">
        <v>6.8693452380952378</v>
      </c>
      <c r="CF19" s="38">
        <v>2.8166666666666664</v>
      </c>
      <c r="CG19" s="38">
        <v>9.6860119047619051</v>
      </c>
    </row>
    <row r="20" spans="1:85" x14ac:dyDescent="0.3">
      <c r="A20" s="40"/>
      <c r="B20" s="40"/>
      <c r="C20" s="41"/>
      <c r="D20" s="40"/>
      <c r="E20" s="42"/>
      <c r="F20" s="42"/>
      <c r="G20" s="42"/>
      <c r="H20" s="42"/>
      <c r="I20" s="43"/>
      <c r="J20" s="44"/>
      <c r="K20" s="44"/>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c r="BK20" s="42"/>
      <c r="BL20" s="42"/>
      <c r="BM20" s="42"/>
      <c r="BN20" s="42"/>
      <c r="BO20" s="42"/>
      <c r="BP20" s="42"/>
      <c r="BQ20" s="42"/>
      <c r="BR20" s="42"/>
      <c r="BS20" s="42"/>
      <c r="BT20" s="42"/>
      <c r="BU20" s="42"/>
      <c r="BV20" s="42"/>
      <c r="BW20" s="42"/>
      <c r="BX20" s="42"/>
      <c r="BY20" s="42"/>
      <c r="BZ20" s="42"/>
      <c r="CA20" s="42"/>
      <c r="CB20" s="42"/>
      <c r="CC20" s="42"/>
      <c r="CD20" s="42"/>
      <c r="CE20" s="42"/>
      <c r="CF20" s="42"/>
      <c r="CG20" s="42"/>
    </row>
    <row r="21" spans="1:85" ht="25.8" hidden="1" x14ac:dyDescent="0.3">
      <c r="J21" s="46"/>
      <c r="K21" s="46"/>
      <c r="L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7"/>
      <c r="CF21" s="47"/>
      <c r="CG21" s="47"/>
    </row>
    <row r="22" spans="1:85" ht="25.8" hidden="1" x14ac:dyDescent="0.3">
      <c r="J22" s="46"/>
      <c r="K22" s="46"/>
      <c r="L22" s="46"/>
      <c r="M22" s="46"/>
      <c r="N22" s="46"/>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c r="AN22" s="46"/>
      <c r="AO22" s="46"/>
      <c r="AP22" s="46"/>
      <c r="AQ22" s="46"/>
      <c r="AR22" s="46"/>
      <c r="AS22" s="46"/>
      <c r="AT22" s="46"/>
      <c r="AU22" s="46"/>
      <c r="AV22" s="46"/>
      <c r="AW22" s="46"/>
      <c r="AX22" s="46"/>
      <c r="AY22" s="46"/>
      <c r="AZ22" s="46"/>
      <c r="BA22" s="46"/>
      <c r="BB22" s="46"/>
      <c r="BC22" s="46"/>
      <c r="BD22" s="46"/>
      <c r="BE22" s="46"/>
      <c r="BF22" s="46"/>
      <c r="BG22" s="46"/>
      <c r="BH22" s="46"/>
      <c r="BI22" s="46"/>
      <c r="BJ22" s="46"/>
      <c r="BK22" s="46"/>
      <c r="BL22" s="46"/>
      <c r="BM22" s="46"/>
      <c r="BN22" s="46"/>
      <c r="BO22" s="46"/>
      <c r="BP22" s="46"/>
      <c r="BQ22" s="46"/>
      <c r="BR22" s="46"/>
      <c r="BS22" s="46"/>
      <c r="BT22" s="46"/>
      <c r="BU22" s="46"/>
      <c r="BV22" s="46"/>
      <c r="BW22" s="46"/>
      <c r="BX22" s="46"/>
      <c r="BY22" s="46"/>
      <c r="BZ22" s="46"/>
      <c r="CA22" s="46"/>
      <c r="CB22" s="46"/>
      <c r="CC22" s="46"/>
      <c r="CD22" s="46"/>
      <c r="CE22" s="47"/>
      <c r="CF22" s="47"/>
      <c r="CG22" s="47"/>
    </row>
    <row r="23" spans="1:85" ht="25.8" hidden="1" x14ac:dyDescent="0.3">
      <c r="J23" s="46"/>
      <c r="K23" s="46"/>
      <c r="L23" s="46"/>
      <c r="M23" s="46"/>
      <c r="N23" s="46"/>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c r="AN23" s="46"/>
      <c r="AO23" s="46"/>
      <c r="AP23" s="46"/>
      <c r="AQ23" s="46"/>
      <c r="AR23" s="46"/>
      <c r="AS23" s="46"/>
      <c r="AT23" s="46"/>
      <c r="AU23" s="46"/>
      <c r="AV23" s="46"/>
      <c r="AW23" s="46"/>
      <c r="AX23" s="46"/>
      <c r="AY23" s="46"/>
      <c r="AZ23" s="46"/>
      <c r="BA23" s="46"/>
      <c r="BB23" s="46"/>
      <c r="BC23" s="46"/>
      <c r="BD23" s="46"/>
      <c r="BE23" s="46"/>
      <c r="BF23" s="46"/>
      <c r="BG23" s="46"/>
      <c r="BH23" s="46"/>
      <c r="BI23" s="46"/>
      <c r="BJ23" s="46"/>
      <c r="BK23" s="46"/>
      <c r="BL23" s="46"/>
      <c r="BM23" s="46"/>
      <c r="BN23" s="46"/>
      <c r="BO23" s="46"/>
      <c r="BP23" s="46"/>
      <c r="BQ23" s="46"/>
      <c r="BR23" s="46"/>
      <c r="BS23" s="46"/>
      <c r="BT23" s="46"/>
      <c r="BU23" s="46"/>
      <c r="BV23" s="46"/>
      <c r="BW23" s="46"/>
      <c r="BX23" s="46"/>
      <c r="BY23" s="46"/>
      <c r="BZ23" s="46"/>
      <c r="CA23" s="46"/>
      <c r="CB23" s="46"/>
      <c r="CC23" s="46"/>
      <c r="CD23" s="46"/>
      <c r="CE23" s="47"/>
      <c r="CF23" s="47"/>
      <c r="CG23" s="47"/>
    </row>
    <row r="24" spans="1:85" ht="25.8" hidden="1" x14ac:dyDescent="0.3">
      <c r="J24" s="46"/>
      <c r="K24" s="46"/>
      <c r="L24" s="46"/>
      <c r="M24" s="46"/>
      <c r="N24" s="46"/>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c r="AN24" s="46"/>
      <c r="AO24" s="46"/>
      <c r="AP24" s="46"/>
      <c r="AQ24" s="46"/>
      <c r="AR24" s="46"/>
      <c r="AS24" s="46"/>
      <c r="AT24" s="46"/>
      <c r="AU24" s="46"/>
      <c r="AV24" s="46"/>
      <c r="AW24" s="46"/>
      <c r="AX24" s="46"/>
      <c r="AY24" s="46"/>
      <c r="AZ24" s="46"/>
      <c r="BA24" s="46"/>
      <c r="BB24" s="46"/>
      <c r="BC24" s="46"/>
      <c r="BD24" s="46"/>
      <c r="BE24" s="46"/>
      <c r="BF24" s="46"/>
      <c r="BG24" s="46"/>
      <c r="BH24" s="46"/>
      <c r="BI24" s="46"/>
      <c r="BJ24" s="46"/>
      <c r="BK24" s="46"/>
      <c r="BL24" s="46"/>
      <c r="BM24" s="46"/>
      <c r="BN24" s="46"/>
      <c r="BO24" s="46"/>
      <c r="BP24" s="46"/>
      <c r="BQ24" s="46"/>
      <c r="BR24" s="46"/>
      <c r="BS24" s="46"/>
      <c r="BT24" s="46"/>
      <c r="BU24" s="46"/>
      <c r="BV24" s="46"/>
      <c r="BW24" s="46"/>
      <c r="BX24" s="46"/>
      <c r="BY24" s="46"/>
      <c r="BZ24" s="46"/>
      <c r="CA24" s="46"/>
      <c r="CB24" s="46"/>
      <c r="CC24" s="46"/>
      <c r="CD24" s="46"/>
      <c r="CE24" s="47"/>
      <c r="CF24" s="47"/>
      <c r="CG24" s="47"/>
    </row>
    <row r="25" spans="1:85" ht="15.6" hidden="1" x14ac:dyDescent="0.3">
      <c r="CE25" s="47"/>
      <c r="CF25" s="47"/>
      <c r="CG25" s="47"/>
    </row>
    <row r="26" spans="1:85" ht="25.8" hidden="1" x14ac:dyDescent="0.3">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c r="BH26" s="46"/>
      <c r="BI26" s="46"/>
      <c r="BJ26" s="46"/>
      <c r="BK26" s="46"/>
      <c r="BL26" s="46"/>
      <c r="BM26" s="46"/>
      <c r="BN26" s="46"/>
      <c r="BO26" s="46"/>
      <c r="BP26" s="46"/>
      <c r="BQ26" s="46"/>
      <c r="BR26" s="46"/>
      <c r="BS26" s="46"/>
      <c r="BT26" s="46"/>
      <c r="BU26" s="46"/>
      <c r="BV26" s="46"/>
      <c r="BW26" s="46"/>
      <c r="BX26" s="46"/>
      <c r="BY26" s="46"/>
      <c r="BZ26" s="46"/>
      <c r="CA26" s="46"/>
      <c r="CB26" s="46"/>
      <c r="CC26" s="46"/>
      <c r="CD26" s="46"/>
      <c r="CE26" s="47"/>
      <c r="CF26" s="47"/>
      <c r="CG26" s="47"/>
    </row>
    <row r="27" spans="1:85" ht="25.8" hidden="1" x14ac:dyDescent="0.3">
      <c r="J27" s="46"/>
      <c r="K27" s="46"/>
      <c r="L27" s="46"/>
      <c r="M27" s="46"/>
      <c r="N27" s="46"/>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c r="AN27" s="46"/>
      <c r="AO27" s="46"/>
      <c r="AP27" s="46"/>
      <c r="AQ27" s="46"/>
      <c r="AR27" s="46"/>
      <c r="AS27" s="46"/>
      <c r="AT27" s="46"/>
      <c r="AU27" s="46"/>
      <c r="AV27" s="46"/>
      <c r="AW27" s="46"/>
      <c r="AX27" s="46"/>
      <c r="AY27" s="46"/>
      <c r="AZ27" s="46"/>
      <c r="BA27" s="46"/>
      <c r="BB27" s="46"/>
      <c r="BC27" s="46"/>
      <c r="BD27" s="46"/>
      <c r="BE27" s="46"/>
      <c r="BF27" s="46"/>
      <c r="BG27" s="46"/>
      <c r="BH27" s="46"/>
      <c r="BI27" s="46"/>
      <c r="BJ27" s="46"/>
      <c r="BK27" s="46"/>
      <c r="BL27" s="46"/>
      <c r="BM27" s="46"/>
      <c r="BN27" s="46"/>
      <c r="BO27" s="46"/>
      <c r="BP27" s="46"/>
      <c r="BQ27" s="46"/>
      <c r="BR27" s="46"/>
      <c r="BS27" s="46"/>
      <c r="BT27" s="46"/>
      <c r="BU27" s="46"/>
      <c r="BV27" s="46"/>
      <c r="BW27" s="46"/>
      <c r="BX27" s="46"/>
      <c r="BY27" s="46"/>
      <c r="BZ27" s="46"/>
      <c r="CA27" s="46"/>
      <c r="CB27" s="46"/>
      <c r="CC27" s="46"/>
      <c r="CD27" s="46"/>
      <c r="CE27" s="47"/>
      <c r="CF27" s="47"/>
      <c r="CG27" s="47"/>
    </row>
    <row r="28" spans="1:85" ht="25.8" hidden="1" x14ac:dyDescent="0.3">
      <c r="J28" s="46"/>
      <c r="K28" s="46"/>
      <c r="L28" s="46"/>
      <c r="M28" s="46"/>
      <c r="N28" s="46"/>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c r="AN28" s="46"/>
      <c r="AO28" s="46"/>
      <c r="AP28" s="46"/>
      <c r="AQ28" s="46"/>
      <c r="AR28" s="46"/>
      <c r="AS28" s="46"/>
      <c r="AT28" s="46"/>
      <c r="AU28" s="46"/>
      <c r="AV28" s="46"/>
      <c r="AW28" s="46"/>
      <c r="AX28" s="46"/>
      <c r="AY28" s="46"/>
      <c r="AZ28" s="46"/>
      <c r="BA28" s="46"/>
      <c r="BB28" s="46"/>
      <c r="BC28" s="46"/>
      <c r="BD28" s="46"/>
      <c r="BE28" s="46"/>
      <c r="BF28" s="46"/>
      <c r="BG28" s="46"/>
      <c r="BH28" s="46"/>
      <c r="BI28" s="46"/>
      <c r="BJ28" s="46"/>
      <c r="BK28" s="46"/>
      <c r="BL28" s="46"/>
      <c r="BM28" s="46"/>
      <c r="BN28" s="46"/>
      <c r="BO28" s="46"/>
      <c r="BP28" s="46"/>
      <c r="BQ28" s="46"/>
      <c r="BR28" s="46"/>
      <c r="BS28" s="46"/>
      <c r="BT28" s="46"/>
      <c r="BU28" s="46"/>
      <c r="BV28" s="46"/>
      <c r="BW28" s="46"/>
      <c r="BX28" s="46"/>
      <c r="BY28" s="46"/>
      <c r="BZ28" s="46"/>
      <c r="CA28" s="46"/>
      <c r="CB28" s="46"/>
      <c r="CC28" s="46"/>
      <c r="CD28" s="46"/>
      <c r="CE28" s="47"/>
      <c r="CF28" s="47"/>
      <c r="CG28" s="47"/>
    </row>
    <row r="29" spans="1:85" ht="25.8" hidden="1" x14ac:dyDescent="0.3">
      <c r="J29" s="46"/>
      <c r="K29" s="46"/>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c r="AN29" s="46"/>
      <c r="AO29" s="46"/>
      <c r="AP29" s="46"/>
      <c r="AQ29" s="46"/>
      <c r="AR29" s="46"/>
      <c r="AS29" s="46"/>
      <c r="AT29" s="46"/>
      <c r="AU29" s="46"/>
      <c r="AV29" s="46"/>
      <c r="AW29" s="46"/>
      <c r="AX29" s="46"/>
      <c r="AY29" s="46"/>
      <c r="AZ29" s="46"/>
      <c r="BA29" s="46"/>
      <c r="BB29" s="46"/>
      <c r="BC29" s="46"/>
      <c r="BD29" s="46"/>
      <c r="BE29" s="46"/>
      <c r="BF29" s="46"/>
      <c r="BG29" s="46"/>
      <c r="BH29" s="46"/>
      <c r="BI29" s="46"/>
      <c r="BJ29" s="46"/>
      <c r="BK29" s="46"/>
      <c r="BL29" s="46"/>
      <c r="BM29" s="46"/>
      <c r="BN29" s="46"/>
      <c r="BO29" s="46"/>
      <c r="BP29" s="46"/>
      <c r="BQ29" s="46"/>
      <c r="BR29" s="46"/>
      <c r="BS29" s="46"/>
      <c r="BT29" s="46"/>
      <c r="BU29" s="46"/>
      <c r="BV29" s="46"/>
      <c r="BW29" s="46"/>
      <c r="BX29" s="46"/>
      <c r="BY29" s="46"/>
      <c r="BZ29" s="46"/>
      <c r="CA29" s="46"/>
      <c r="CB29" s="46"/>
      <c r="CC29" s="46"/>
      <c r="CD29" s="46"/>
      <c r="CE29" s="47"/>
      <c r="CF29" s="47"/>
      <c r="CG29" s="47"/>
    </row>
    <row r="30" spans="1:85" ht="25.8" hidden="1" x14ac:dyDescent="0.3">
      <c r="J30" s="46"/>
      <c r="K30" s="46"/>
      <c r="L30" s="46"/>
      <c r="M30" s="46"/>
      <c r="N30" s="46"/>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c r="BH30" s="46"/>
      <c r="BI30" s="46"/>
      <c r="BJ30" s="46"/>
      <c r="BK30" s="46"/>
      <c r="BL30" s="46"/>
      <c r="BM30" s="46"/>
      <c r="BN30" s="46"/>
      <c r="BO30" s="46"/>
      <c r="BP30" s="46"/>
      <c r="BQ30" s="46"/>
      <c r="BR30" s="46"/>
      <c r="BS30" s="46"/>
      <c r="BT30" s="46"/>
      <c r="BU30" s="46"/>
      <c r="BV30" s="46"/>
      <c r="BW30" s="46"/>
      <c r="BX30" s="46"/>
      <c r="BY30" s="46"/>
      <c r="BZ30" s="46"/>
      <c r="CA30" s="46"/>
      <c r="CB30" s="46"/>
      <c r="CC30" s="46"/>
      <c r="CD30" s="46"/>
      <c r="CE30" s="47"/>
      <c r="CF30" s="47"/>
      <c r="CG30" s="47"/>
    </row>
    <row r="31" spans="1:85" ht="25.8" hidden="1" x14ac:dyDescent="0.3">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c r="AN31" s="46"/>
      <c r="AO31" s="46"/>
      <c r="AP31" s="46"/>
      <c r="AQ31" s="46"/>
      <c r="AR31" s="46"/>
      <c r="AS31" s="46"/>
      <c r="AT31" s="46"/>
      <c r="AU31" s="46"/>
      <c r="AV31" s="46"/>
      <c r="AW31" s="46"/>
      <c r="AX31" s="46"/>
      <c r="AY31" s="46"/>
      <c r="AZ31" s="46"/>
      <c r="BA31" s="46"/>
      <c r="BB31" s="46"/>
      <c r="BC31" s="46"/>
      <c r="BD31" s="46"/>
      <c r="BE31" s="46"/>
      <c r="BF31" s="46"/>
      <c r="BG31" s="46"/>
      <c r="BH31" s="46"/>
      <c r="BI31" s="46"/>
      <c r="BJ31" s="46"/>
      <c r="BK31" s="46"/>
      <c r="BL31" s="46"/>
      <c r="BM31" s="46"/>
      <c r="BN31" s="46"/>
      <c r="BO31" s="46"/>
      <c r="BP31" s="46"/>
      <c r="BQ31" s="46"/>
      <c r="BR31" s="46"/>
      <c r="BS31" s="46"/>
      <c r="BT31" s="46"/>
      <c r="BU31" s="46"/>
      <c r="BV31" s="46"/>
      <c r="BW31" s="46"/>
      <c r="BX31" s="46"/>
      <c r="BY31" s="46"/>
      <c r="BZ31" s="46"/>
      <c r="CA31" s="46"/>
      <c r="CB31" s="46"/>
      <c r="CC31" s="46"/>
      <c r="CD31" s="46"/>
      <c r="CE31" s="47"/>
      <c r="CF31" s="47"/>
      <c r="CG31" s="47"/>
    </row>
    <row r="32" spans="1:85" ht="25.8" hidden="1" x14ac:dyDescent="0.3">
      <c r="J32" s="46"/>
      <c r="K32" s="46"/>
      <c r="L32" s="46"/>
      <c r="M32" s="46"/>
      <c r="N32" s="46"/>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c r="AN32" s="46"/>
      <c r="AO32" s="46"/>
      <c r="AP32" s="46"/>
      <c r="AQ32" s="46"/>
      <c r="AR32" s="46"/>
      <c r="AS32" s="46"/>
      <c r="AT32" s="46"/>
      <c r="AU32" s="46"/>
      <c r="AV32" s="46"/>
      <c r="AW32" s="46"/>
      <c r="AX32" s="46"/>
      <c r="AY32" s="46"/>
      <c r="AZ32" s="46"/>
      <c r="BA32" s="46"/>
      <c r="BB32" s="46"/>
      <c r="BC32" s="46"/>
      <c r="BD32" s="46"/>
      <c r="BE32" s="46"/>
      <c r="BF32" s="46"/>
      <c r="BG32" s="46"/>
      <c r="BH32" s="46"/>
      <c r="BI32" s="46"/>
      <c r="BJ32" s="46"/>
      <c r="BK32" s="46"/>
      <c r="BL32" s="46"/>
      <c r="BM32" s="46"/>
      <c r="BN32" s="46"/>
      <c r="BO32" s="46"/>
      <c r="BP32" s="46"/>
      <c r="BQ32" s="46"/>
      <c r="BR32" s="46"/>
      <c r="BS32" s="46"/>
      <c r="BT32" s="46"/>
      <c r="BU32" s="46"/>
      <c r="BV32" s="46"/>
      <c r="BW32" s="46"/>
      <c r="BX32" s="46"/>
      <c r="BY32" s="46"/>
      <c r="BZ32" s="46"/>
      <c r="CA32" s="46"/>
      <c r="CB32" s="46"/>
      <c r="CC32" s="46"/>
      <c r="CD32" s="46"/>
      <c r="CE32" s="47"/>
      <c r="CF32" s="47"/>
      <c r="CG32" s="47"/>
    </row>
    <row r="33" spans="10:85" ht="25.8" hidden="1" x14ac:dyDescent="0.3">
      <c r="J33" s="46"/>
      <c r="K33" s="46"/>
      <c r="L33" s="46"/>
      <c r="M33" s="46"/>
      <c r="N33" s="46"/>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c r="AN33" s="46"/>
      <c r="AO33" s="46"/>
      <c r="AP33" s="46"/>
      <c r="AQ33" s="46"/>
      <c r="AR33" s="46"/>
      <c r="AS33" s="46"/>
      <c r="AT33" s="46"/>
      <c r="AU33" s="46"/>
      <c r="AV33" s="46"/>
      <c r="AW33" s="46"/>
      <c r="AX33" s="46"/>
      <c r="AY33" s="46"/>
      <c r="AZ33" s="46"/>
      <c r="BA33" s="46"/>
      <c r="BB33" s="46"/>
      <c r="BC33" s="46"/>
      <c r="BD33" s="46"/>
      <c r="BE33" s="46"/>
      <c r="BF33" s="46"/>
      <c r="BG33" s="46"/>
      <c r="BH33" s="46"/>
      <c r="BI33" s="46"/>
      <c r="BJ33" s="46"/>
      <c r="BK33" s="46"/>
      <c r="BL33" s="46"/>
      <c r="BM33" s="46"/>
      <c r="BN33" s="46"/>
      <c r="BO33" s="46"/>
      <c r="BP33" s="46"/>
      <c r="BQ33" s="46"/>
      <c r="BR33" s="46"/>
      <c r="BS33" s="46"/>
      <c r="BT33" s="46"/>
      <c r="BU33" s="46"/>
      <c r="BV33" s="46"/>
      <c r="BW33" s="46"/>
      <c r="BX33" s="46"/>
      <c r="BY33" s="46"/>
      <c r="BZ33" s="46"/>
      <c r="CA33" s="46"/>
      <c r="CB33" s="46"/>
      <c r="CC33" s="46"/>
      <c r="CD33" s="46"/>
      <c r="CE33" s="47"/>
      <c r="CF33" s="47"/>
      <c r="CG33" s="47"/>
    </row>
    <row r="34" spans="10:85" ht="25.8" hidden="1" x14ac:dyDescent="0.3">
      <c r="J34" s="46"/>
      <c r="K34" s="46"/>
      <c r="L34" s="46"/>
      <c r="M34" s="46"/>
      <c r="N34" s="46"/>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c r="AN34" s="46"/>
      <c r="AO34" s="46"/>
      <c r="AP34" s="46"/>
      <c r="AQ34" s="46"/>
      <c r="AR34" s="46"/>
      <c r="AS34" s="46"/>
      <c r="AT34" s="46"/>
      <c r="AU34" s="46"/>
      <c r="AV34" s="46"/>
      <c r="AW34" s="46"/>
      <c r="AX34" s="46"/>
      <c r="AY34" s="46"/>
      <c r="AZ34" s="46"/>
      <c r="BA34" s="46"/>
      <c r="BB34" s="46"/>
      <c r="BC34" s="46"/>
      <c r="BD34" s="46"/>
      <c r="BE34" s="46"/>
      <c r="BF34" s="46"/>
      <c r="BG34" s="46"/>
      <c r="BH34" s="46"/>
      <c r="BI34" s="46"/>
      <c r="BJ34" s="46"/>
      <c r="BK34" s="46"/>
      <c r="BL34" s="46"/>
      <c r="BM34" s="46"/>
      <c r="BN34" s="46"/>
      <c r="BO34" s="46"/>
      <c r="BP34" s="46"/>
      <c r="BQ34" s="46"/>
      <c r="BR34" s="46"/>
      <c r="BS34" s="46"/>
      <c r="BT34" s="46"/>
      <c r="BU34" s="46"/>
      <c r="BV34" s="46"/>
      <c r="BW34" s="46"/>
      <c r="BX34" s="46"/>
      <c r="BY34" s="46"/>
      <c r="BZ34" s="46"/>
      <c r="CA34" s="46"/>
      <c r="CB34" s="46"/>
      <c r="CC34" s="46"/>
      <c r="CD34" s="46"/>
      <c r="CE34" s="47"/>
      <c r="CF34" s="47"/>
      <c r="CG34" s="47"/>
    </row>
    <row r="35" spans="10:85" ht="25.8" hidden="1" x14ac:dyDescent="0.3">
      <c r="J35" s="46"/>
      <c r="K35" s="46"/>
      <c r="L35" s="46"/>
      <c r="M35" s="46"/>
      <c r="N35" s="46"/>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c r="AN35" s="46"/>
      <c r="AO35" s="46"/>
      <c r="AP35" s="46"/>
      <c r="AQ35" s="46"/>
      <c r="AR35" s="46"/>
      <c r="AS35" s="46"/>
      <c r="AT35" s="46"/>
      <c r="AU35" s="46"/>
      <c r="AV35" s="46"/>
      <c r="AW35" s="46"/>
      <c r="AX35" s="46"/>
      <c r="AY35" s="46"/>
      <c r="AZ35" s="46"/>
      <c r="BA35" s="46"/>
      <c r="BB35" s="46"/>
      <c r="BC35" s="46"/>
      <c r="BD35" s="46"/>
      <c r="BE35" s="46"/>
      <c r="BF35" s="46"/>
      <c r="BG35" s="46"/>
      <c r="BH35" s="46"/>
      <c r="BI35" s="46"/>
      <c r="BJ35" s="46"/>
      <c r="BK35" s="46"/>
      <c r="BL35" s="46"/>
      <c r="BM35" s="46"/>
      <c r="BN35" s="46"/>
      <c r="BO35" s="46"/>
      <c r="BP35" s="46"/>
      <c r="BQ35" s="46"/>
      <c r="BR35" s="46"/>
      <c r="BS35" s="46"/>
      <c r="BT35" s="46"/>
      <c r="BU35" s="46"/>
      <c r="BV35" s="46"/>
      <c r="BW35" s="46"/>
      <c r="BX35" s="46"/>
      <c r="BY35" s="46"/>
      <c r="BZ35" s="46"/>
      <c r="CA35" s="46"/>
      <c r="CB35" s="46"/>
      <c r="CC35" s="46"/>
      <c r="CD35" s="46"/>
      <c r="CE35" s="47"/>
      <c r="CF35" s="47"/>
      <c r="CG35" s="47"/>
    </row>
    <row r="36" spans="10:85" ht="25.8" hidden="1" x14ac:dyDescent="0.3">
      <c r="J36" s="46"/>
      <c r="K36" s="46"/>
      <c r="L36" s="46"/>
      <c r="M36" s="46"/>
      <c r="N36" s="46"/>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c r="AN36" s="46"/>
      <c r="AO36" s="46"/>
      <c r="AP36" s="46"/>
      <c r="AQ36" s="46"/>
      <c r="AR36" s="46"/>
      <c r="AS36" s="46"/>
      <c r="AT36" s="46"/>
      <c r="AU36" s="46"/>
      <c r="AV36" s="46"/>
      <c r="AW36" s="46"/>
      <c r="AX36" s="46"/>
      <c r="AY36" s="46"/>
      <c r="AZ36" s="46"/>
      <c r="BA36" s="46"/>
      <c r="BB36" s="46"/>
      <c r="BC36" s="46"/>
      <c r="BD36" s="46"/>
      <c r="BE36" s="46"/>
      <c r="BF36" s="46"/>
      <c r="BG36" s="46"/>
      <c r="BH36" s="46"/>
      <c r="BI36" s="46"/>
      <c r="BJ36" s="46"/>
      <c r="BK36" s="46"/>
      <c r="BL36" s="46"/>
      <c r="BM36" s="46"/>
      <c r="BN36" s="46"/>
      <c r="BO36" s="46"/>
      <c r="BP36" s="46"/>
      <c r="BQ36" s="46"/>
      <c r="BR36" s="46"/>
      <c r="BS36" s="46"/>
      <c r="BT36" s="46"/>
      <c r="BU36" s="46"/>
      <c r="BV36" s="46"/>
      <c r="BW36" s="46"/>
      <c r="BX36" s="46"/>
      <c r="BY36" s="46"/>
      <c r="BZ36" s="46"/>
      <c r="CA36" s="46"/>
      <c r="CB36" s="46"/>
      <c r="CC36" s="46"/>
      <c r="CD36" s="46"/>
      <c r="CE36" s="47"/>
      <c r="CF36" s="47"/>
      <c r="CG36" s="47"/>
    </row>
    <row r="37" spans="10:85" ht="25.8" hidden="1" x14ac:dyDescent="0.3">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46"/>
      <c r="AS37" s="46"/>
      <c r="AT37" s="46"/>
      <c r="AU37" s="46"/>
      <c r="AV37" s="46"/>
      <c r="AW37" s="46"/>
      <c r="AX37" s="46"/>
      <c r="AY37" s="46"/>
      <c r="AZ37" s="46"/>
      <c r="BA37" s="46"/>
      <c r="BB37" s="46"/>
      <c r="BC37" s="46"/>
      <c r="BD37" s="46"/>
      <c r="BE37" s="46"/>
      <c r="BF37" s="46"/>
      <c r="BG37" s="46"/>
      <c r="BH37" s="46"/>
      <c r="BI37" s="46"/>
      <c r="BJ37" s="46"/>
      <c r="BK37" s="46"/>
      <c r="BL37" s="46"/>
      <c r="BM37" s="46"/>
      <c r="BN37" s="46"/>
      <c r="BO37" s="46"/>
      <c r="BP37" s="46"/>
      <c r="BQ37" s="46"/>
      <c r="BR37" s="46"/>
      <c r="BS37" s="46"/>
      <c r="BT37" s="46"/>
      <c r="BU37" s="46"/>
      <c r="BV37" s="46"/>
      <c r="BW37" s="46"/>
      <c r="BX37" s="46"/>
      <c r="BY37" s="46"/>
      <c r="BZ37" s="46"/>
      <c r="CA37" s="46"/>
      <c r="CB37" s="46"/>
      <c r="CC37" s="46"/>
      <c r="CD37" s="46"/>
      <c r="CE37" s="51"/>
      <c r="CF37" s="51"/>
      <c r="CG37" s="51"/>
    </row>
    <row r="38" spans="10:85" ht="15.6" hidden="1" x14ac:dyDescent="0.3">
      <c r="CE38" s="47"/>
      <c r="CF38" s="47"/>
      <c r="CG38" s="47"/>
    </row>
    <row r="39" spans="10:85" ht="15.6" hidden="1" x14ac:dyDescent="0.3">
      <c r="CE39" s="47"/>
      <c r="CF39" s="47"/>
      <c r="CG39" s="47"/>
    </row>
    <row r="40" spans="10:85" ht="15.6" hidden="1" x14ac:dyDescent="0.3">
      <c r="CE40" s="47"/>
      <c r="CF40" s="47"/>
      <c r="CG40" s="47"/>
    </row>
    <row r="41" spans="10:85" ht="15.6" hidden="1" x14ac:dyDescent="0.3">
      <c r="CE41" s="47"/>
      <c r="CF41" s="47"/>
      <c r="CG41" s="47"/>
    </row>
    <row r="42" spans="10:85" ht="15.6" hidden="1" x14ac:dyDescent="0.3">
      <c r="CE42" s="47"/>
      <c r="CF42" s="47"/>
      <c r="CG42" s="47"/>
    </row>
    <row r="43" spans="10:85" ht="15.6" hidden="1" x14ac:dyDescent="0.3">
      <c r="CE43" s="47"/>
      <c r="CF43" s="47"/>
      <c r="CG43" s="47"/>
    </row>
    <row r="44" spans="10:85" ht="15.6" hidden="1" x14ac:dyDescent="0.3">
      <c r="CE44" s="47"/>
      <c r="CF44" s="47"/>
      <c r="CG44" s="47"/>
    </row>
    <row r="45" spans="10:85" ht="15.6" hidden="1" x14ac:dyDescent="0.3">
      <c r="CE45" s="47"/>
      <c r="CF45" s="47"/>
      <c r="CG45" s="47"/>
    </row>
    <row r="46" spans="10:85" ht="15.6" hidden="1" x14ac:dyDescent="0.3">
      <c r="CE46" s="47"/>
      <c r="CF46" s="47"/>
      <c r="CG46" s="47"/>
    </row>
    <row r="47" spans="10:85" ht="15.6" hidden="1" x14ac:dyDescent="0.3">
      <c r="CE47" s="47"/>
      <c r="CF47" s="47"/>
      <c r="CG47" s="47"/>
    </row>
    <row r="48" spans="10:85" ht="15.6" hidden="1" x14ac:dyDescent="0.3">
      <c r="CE48" s="47"/>
      <c r="CF48" s="47"/>
      <c r="CG48" s="47"/>
    </row>
    <row r="49" spans="83:85" ht="15.6" hidden="1" x14ac:dyDescent="0.3">
      <c r="CE49" s="47"/>
      <c r="CF49" s="47"/>
      <c r="CG49" s="47"/>
    </row>
    <row r="50" spans="83:85" ht="15.6" hidden="1" x14ac:dyDescent="0.3">
      <c r="CE50" s="47"/>
      <c r="CF50" s="47"/>
      <c r="CG50" s="47"/>
    </row>
    <row r="51" spans="83:85" ht="15.6" hidden="1" x14ac:dyDescent="0.3">
      <c r="CE51" s="47"/>
      <c r="CF51" s="47"/>
      <c r="CG51" s="47"/>
    </row>
    <row r="52" spans="83:85" ht="15.6" hidden="1" x14ac:dyDescent="0.3">
      <c r="CE52" s="47"/>
      <c r="CF52" s="47"/>
      <c r="CG52" s="47"/>
    </row>
    <row r="53" spans="83:85" ht="15.6" hidden="1" x14ac:dyDescent="0.3">
      <c r="CE53" s="47"/>
      <c r="CF53" s="47"/>
      <c r="CG53" s="47"/>
    </row>
    <row r="54" spans="83:85" ht="15.6" hidden="1" x14ac:dyDescent="0.3">
      <c r="CE54" s="47"/>
      <c r="CF54" s="47"/>
      <c r="CG54" s="47"/>
    </row>
    <row r="55" spans="83:85" ht="15.6" hidden="1" x14ac:dyDescent="0.3">
      <c r="CE55" s="47"/>
      <c r="CF55" s="47"/>
      <c r="CG55" s="47"/>
    </row>
    <row r="56" spans="83:85" ht="15.6" hidden="1" x14ac:dyDescent="0.3">
      <c r="CE56" s="47"/>
      <c r="CF56" s="47"/>
      <c r="CG56" s="47"/>
    </row>
    <row r="57" spans="83:85" ht="15.6" hidden="1" x14ac:dyDescent="0.3">
      <c r="CE57" s="47"/>
      <c r="CF57" s="47"/>
      <c r="CG57" s="47"/>
    </row>
    <row r="58" spans="83:85" ht="15.6" hidden="1" x14ac:dyDescent="0.3">
      <c r="CE58" s="47"/>
      <c r="CF58" s="47"/>
      <c r="CG58" s="47"/>
    </row>
    <row r="59" spans="83:85" ht="15.6" hidden="1" x14ac:dyDescent="0.3">
      <c r="CE59" s="47"/>
      <c r="CF59" s="47"/>
      <c r="CG59" s="47"/>
    </row>
    <row r="60" spans="83:85" ht="15.6" hidden="1" x14ac:dyDescent="0.3">
      <c r="CE60" s="47"/>
      <c r="CF60" s="47"/>
      <c r="CG60" s="47"/>
    </row>
    <row r="61" spans="83:85" ht="15.6" hidden="1" x14ac:dyDescent="0.3">
      <c r="CE61" s="47"/>
      <c r="CF61" s="47"/>
      <c r="CG61" s="47"/>
    </row>
    <row r="62" spans="83:85" ht="15.6" hidden="1" x14ac:dyDescent="0.3">
      <c r="CE62" s="47"/>
      <c r="CF62" s="47"/>
      <c r="CG62" s="47"/>
    </row>
    <row r="63" spans="83:85" ht="15.6" hidden="1" x14ac:dyDescent="0.3">
      <c r="CE63" s="47"/>
      <c r="CF63" s="47"/>
      <c r="CG63" s="47"/>
    </row>
    <row r="64" spans="83:85" ht="15.6" hidden="1" x14ac:dyDescent="0.3">
      <c r="CE64" s="47"/>
      <c r="CF64" s="47"/>
      <c r="CG64" s="47"/>
    </row>
    <row r="65" spans="83:85" ht="15.6" hidden="1" x14ac:dyDescent="0.3">
      <c r="CE65" s="47"/>
      <c r="CF65" s="47"/>
      <c r="CG65" s="47"/>
    </row>
    <row r="66" spans="83:85" ht="15.6" hidden="1" x14ac:dyDescent="0.3">
      <c r="CE66" s="47"/>
      <c r="CF66" s="47"/>
      <c r="CG66" s="47"/>
    </row>
    <row r="67" spans="83:85" ht="15.6" hidden="1" x14ac:dyDescent="0.3">
      <c r="CE67" s="47"/>
      <c r="CF67" s="47"/>
      <c r="CG67" s="47"/>
    </row>
    <row r="68" spans="83:85" hidden="1" x14ac:dyDescent="0.3">
      <c r="CE68" s="51"/>
      <c r="CF68" s="51"/>
      <c r="CG68" s="51"/>
    </row>
  </sheetData>
  <sheetProtection sheet="1" objects="1" scenarios="1" sort="0" autoFilter="0"/>
  <protectedRanges>
    <protectedRange sqref="H1" name="Range1_3_1"/>
    <protectedRange sqref="B1" name="Range1_3"/>
    <protectedRange sqref="A1" name="Range1_2"/>
    <protectedRange sqref="E1" name="Range1_5"/>
    <protectedRange sqref="D1" name="Range1_1"/>
    <protectedRange sqref="C1" name="Range1_4"/>
  </protectedRanges>
  <autoFilter ref="A1:CG1" xr:uid="{5B8F256A-6977-4225-823A-7FBB8D6A75BF}">
    <sortState xmlns:xlrd2="http://schemas.microsoft.com/office/spreadsheetml/2017/richdata2" ref="A2:CG19">
      <sortCondition ref="C1"/>
    </sortState>
  </autoFilter>
  <conditionalFormatting sqref="I2:CD19">
    <cfRule type="cellIs" dxfId="51" priority="4" operator="equal">
      <formula>0</formula>
    </cfRule>
    <cfRule type="cellIs" dxfId="50" priority="5" operator="between">
      <formula>2.001</formula>
      <formula>3</formula>
    </cfRule>
    <cfRule type="cellIs" dxfId="49" priority="6" operator="between">
      <formula>1.001</formula>
      <formula>2</formula>
    </cfRule>
    <cfRule type="cellIs" dxfId="48" priority="7" operator="between">
      <formula>0.0001</formula>
      <formula>1</formula>
    </cfRule>
  </conditionalFormatting>
  <conditionalFormatting sqref="CE2:CE19 CE38:CE67 CE21:CE36">
    <cfRule type="colorScale" priority="3">
      <colorScale>
        <cfvo type="min"/>
        <cfvo type="max"/>
        <color rgb="FFFCFCFF"/>
        <color rgb="FF63BE7B"/>
      </colorScale>
    </cfRule>
  </conditionalFormatting>
  <conditionalFormatting sqref="CF2:CF19 CF38:CF67 CF21:CF36">
    <cfRule type="colorScale" priority="2">
      <colorScale>
        <cfvo type="min"/>
        <cfvo type="max"/>
        <color rgb="FFFCFCFF"/>
        <color rgb="FF63BE7B"/>
      </colorScale>
    </cfRule>
  </conditionalFormatting>
  <conditionalFormatting sqref="CG2:CG19 CG38:CG67 CG21:CG36">
    <cfRule type="colorScale" priority="1">
      <colorScale>
        <cfvo type="min"/>
        <cfvo type="max"/>
        <color rgb="FFFCFCFF"/>
        <color rgb="FF63BE7B"/>
      </colorScale>
    </cfRule>
  </conditionalFormatting>
  <pageMargins left="0.7" right="0.7" top="0.75" bottom="0.75" header="0.3" footer="0.3"/>
  <pageSetup paperSize="5" scale="60" fitToHeight="0" orientation="landscape" horizontalDpi="1200" verticalDpi="1200" r:id="rId1"/>
  <headerFooter>
    <oddHeader>&amp;LLB-ELA Multimodal Corridor Plan - Draft Evaluation Results&amp;CGoods Movement Benefit Scores&amp;RDraft - 10/3/2023</oddHeader>
    <oddFooter>&amp;R&amp;N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DD815-E232-49E2-98A0-1D11EC222D8E}">
  <sheetPr>
    <tabColor rgb="FFFF0000"/>
    <pageSetUpPr fitToPage="1"/>
  </sheetPr>
  <dimension ref="A1:CG68"/>
  <sheetViews>
    <sheetView showGridLines="0" topLeftCell="B1" zoomScale="85" zoomScaleNormal="85" workbookViewId="0">
      <selection activeCell="H1" sqref="H1"/>
    </sheetView>
  </sheetViews>
  <sheetFormatPr defaultColWidth="9.109375" defaultRowHeight="14.4" zeroHeight="1" outlineLevelCol="1" x14ac:dyDescent="0.3"/>
  <cols>
    <col min="1" max="1" width="14.33203125" style="3" customWidth="1"/>
    <col min="2" max="2" width="14" style="3" customWidth="1"/>
    <col min="3" max="3" width="13.33203125" style="10" customWidth="1"/>
    <col min="4" max="4" width="29.5546875" style="3" customWidth="1"/>
    <col min="5" max="5" width="61" style="3" customWidth="1"/>
    <col min="6" max="6" width="8.5546875" style="3" hidden="1" customWidth="1"/>
    <col min="7" max="7" width="23.88671875" style="3" customWidth="1"/>
    <col min="8" max="8" width="17.44140625" style="3" customWidth="1"/>
    <col min="9" max="11" width="7.5546875" style="3" hidden="1" customWidth="1" outlineLevel="1"/>
    <col min="12" max="12" width="7.5546875" style="3" customWidth="1" collapsed="1"/>
    <col min="13" max="17" width="7.5546875" style="3" hidden="1" customWidth="1" outlineLevel="1"/>
    <col min="18" max="18" width="7.5546875" style="3" customWidth="1" collapsed="1"/>
    <col min="19" max="25" width="7.5546875" style="3" hidden="1" customWidth="1" outlineLevel="1"/>
    <col min="26" max="26" width="7.5546875" style="3" customWidth="1" collapsed="1"/>
    <col min="27" max="28" width="7.5546875" style="3" hidden="1" customWidth="1" outlineLevel="1"/>
    <col min="29" max="29" width="6.88671875" style="3" hidden="1" customWidth="1" outlineLevel="1"/>
    <col min="30" max="30" width="7.5546875" style="3" hidden="1" customWidth="1" outlineLevel="1"/>
    <col min="31" max="31" width="9.33203125" style="3" hidden="1" customWidth="1" outlineLevel="1"/>
    <col min="32" max="33" width="7.5546875" style="3" hidden="1" customWidth="1" outlineLevel="1"/>
    <col min="34" max="34" width="7.5546875" style="3" customWidth="1" collapsed="1"/>
    <col min="35" max="37" width="7.5546875" style="3" hidden="1" customWidth="1" outlineLevel="1"/>
    <col min="38" max="38" width="10.109375" style="3" hidden="1" customWidth="1" outlineLevel="1"/>
    <col min="39" max="39" width="12.5546875" style="3" hidden="1" customWidth="1" outlineLevel="1"/>
    <col min="40" max="41" width="7.5546875" style="3" hidden="1" customWidth="1" outlineLevel="1"/>
    <col min="42" max="42" width="7.5546875" style="3" hidden="1" customWidth="1" outlineLevel="1" collapsed="1"/>
    <col min="43" max="43" width="7.5546875" style="3" customWidth="1" collapsed="1"/>
    <col min="44" max="50" width="7.5546875" style="3" hidden="1" customWidth="1" outlineLevel="1"/>
    <col min="51" max="51" width="7.5546875" style="3" customWidth="1" collapsed="1"/>
    <col min="52" max="75" width="7.5546875" style="3" hidden="1" customWidth="1" outlineLevel="1"/>
    <col min="76" max="76" width="7.5546875" style="3" customWidth="1" collapsed="1"/>
    <col min="77" max="81" width="7.5546875" style="3" hidden="1" customWidth="1" outlineLevel="1"/>
    <col min="82" max="82" width="7.5546875" style="3" customWidth="1" collapsed="1"/>
    <col min="83" max="83" width="10.88671875" style="3" customWidth="1" outlineLevel="1"/>
    <col min="84" max="84" width="11" style="3" customWidth="1" outlineLevel="1"/>
    <col min="85" max="85" width="10.6640625" style="3" customWidth="1"/>
    <col min="86" max="16384" width="9.109375" style="3"/>
  </cols>
  <sheetData>
    <row r="1" spans="1:85" s="1" customFormat="1" ht="32.25" customHeight="1" x14ac:dyDescent="0.3">
      <c r="A1" s="65" t="s">
        <v>94</v>
      </c>
      <c r="B1" s="65" t="s">
        <v>95</v>
      </c>
      <c r="C1" s="65" t="s">
        <v>96</v>
      </c>
      <c r="D1" s="66" t="s">
        <v>97</v>
      </c>
      <c r="E1" s="67" t="s">
        <v>98</v>
      </c>
      <c r="F1" s="65" t="s">
        <v>99</v>
      </c>
      <c r="G1" s="68" t="s">
        <v>100</v>
      </c>
      <c r="H1" s="73" t="s">
        <v>101</v>
      </c>
      <c r="I1" s="54" t="s">
        <v>102</v>
      </c>
      <c r="J1" s="54" t="s">
        <v>103</v>
      </c>
      <c r="K1" s="54" t="s">
        <v>104</v>
      </c>
      <c r="L1" s="55" t="s">
        <v>105</v>
      </c>
      <c r="M1" s="54" t="s">
        <v>106</v>
      </c>
      <c r="N1" s="54" t="s">
        <v>107</v>
      </c>
      <c r="O1" s="54" t="s">
        <v>108</v>
      </c>
      <c r="P1" s="54" t="s">
        <v>109</v>
      </c>
      <c r="Q1" s="54" t="s">
        <v>110</v>
      </c>
      <c r="R1" s="55" t="s">
        <v>111</v>
      </c>
      <c r="S1" s="54" t="s">
        <v>112</v>
      </c>
      <c r="T1" s="54" t="s">
        <v>113</v>
      </c>
      <c r="U1" s="54" t="s">
        <v>114</v>
      </c>
      <c r="V1" s="54" t="s">
        <v>115</v>
      </c>
      <c r="W1" s="54" t="s">
        <v>116</v>
      </c>
      <c r="X1" s="54" t="s">
        <v>117</v>
      </c>
      <c r="Y1" s="54" t="s">
        <v>118</v>
      </c>
      <c r="Z1" s="55" t="s">
        <v>119</v>
      </c>
      <c r="AA1" s="54" t="s">
        <v>120</v>
      </c>
      <c r="AB1" s="54" t="s">
        <v>121</v>
      </c>
      <c r="AC1" s="54" t="s">
        <v>122</v>
      </c>
      <c r="AD1" s="54" t="s">
        <v>123</v>
      </c>
      <c r="AE1" s="54" t="s">
        <v>124</v>
      </c>
      <c r="AF1" s="54" t="s">
        <v>125</v>
      </c>
      <c r="AG1" s="54" t="s">
        <v>126</v>
      </c>
      <c r="AH1" s="55" t="s">
        <v>127</v>
      </c>
      <c r="AI1" s="54" t="s">
        <v>128</v>
      </c>
      <c r="AJ1" s="54" t="s">
        <v>129</v>
      </c>
      <c r="AK1" s="54" t="s">
        <v>130</v>
      </c>
      <c r="AL1" s="54" t="s">
        <v>131</v>
      </c>
      <c r="AM1" s="54" t="s">
        <v>132</v>
      </c>
      <c r="AN1" s="54" t="s">
        <v>133</v>
      </c>
      <c r="AO1" s="54" t="s">
        <v>134</v>
      </c>
      <c r="AP1" s="54" t="s">
        <v>135</v>
      </c>
      <c r="AQ1" s="55" t="s">
        <v>136</v>
      </c>
      <c r="AR1" s="54" t="s">
        <v>137</v>
      </c>
      <c r="AS1" s="54" t="s">
        <v>138</v>
      </c>
      <c r="AT1" s="54" t="s">
        <v>139</v>
      </c>
      <c r="AU1" s="54" t="s">
        <v>140</v>
      </c>
      <c r="AV1" s="54" t="s">
        <v>141</v>
      </c>
      <c r="AW1" s="54" t="s">
        <v>142</v>
      </c>
      <c r="AX1" s="54" t="s">
        <v>143</v>
      </c>
      <c r="AY1" s="55" t="s">
        <v>144</v>
      </c>
      <c r="AZ1" s="56" t="s">
        <v>145</v>
      </c>
      <c r="BA1" s="56" t="s">
        <v>146</v>
      </c>
      <c r="BB1" s="56" t="s">
        <v>147</v>
      </c>
      <c r="BC1" s="56" t="s">
        <v>148</v>
      </c>
      <c r="BD1" s="56" t="s">
        <v>149</v>
      </c>
      <c r="BE1" s="56" t="s">
        <v>150</v>
      </c>
      <c r="BF1" s="56" t="s">
        <v>151</v>
      </c>
      <c r="BG1" s="56" t="s">
        <v>152</v>
      </c>
      <c r="BH1" s="56" t="s">
        <v>153</v>
      </c>
      <c r="BI1" s="56" t="s">
        <v>154</v>
      </c>
      <c r="BJ1" s="56" t="s">
        <v>155</v>
      </c>
      <c r="BK1" s="56" t="s">
        <v>156</v>
      </c>
      <c r="BL1" s="56" t="s">
        <v>157</v>
      </c>
      <c r="BM1" s="56" t="s">
        <v>158</v>
      </c>
      <c r="BN1" s="56" t="s">
        <v>159</v>
      </c>
      <c r="BO1" s="56" t="s">
        <v>160</v>
      </c>
      <c r="BP1" s="56" t="s">
        <v>161</v>
      </c>
      <c r="BQ1" s="56" t="s">
        <v>162</v>
      </c>
      <c r="BR1" s="56" t="s">
        <v>163</v>
      </c>
      <c r="BS1" s="56" t="s">
        <v>164</v>
      </c>
      <c r="BT1" s="56" t="s">
        <v>165</v>
      </c>
      <c r="BU1" s="56" t="s">
        <v>166</v>
      </c>
      <c r="BV1" s="56" t="s">
        <v>167</v>
      </c>
      <c r="BW1" s="56" t="s">
        <v>168</v>
      </c>
      <c r="BX1" s="57" t="s">
        <v>169</v>
      </c>
      <c r="BY1" s="58" t="s">
        <v>170</v>
      </c>
      <c r="BZ1" s="58" t="s">
        <v>171</v>
      </c>
      <c r="CA1" s="58" t="s">
        <v>172</v>
      </c>
      <c r="CB1" s="58" t="s">
        <v>173</v>
      </c>
      <c r="CC1" s="58" t="s">
        <v>174</v>
      </c>
      <c r="CD1" s="59" t="s">
        <v>175</v>
      </c>
      <c r="CE1" s="39" t="s">
        <v>176</v>
      </c>
      <c r="CF1" s="39" t="s">
        <v>177</v>
      </c>
      <c r="CG1" s="49" t="s">
        <v>178</v>
      </c>
    </row>
    <row r="2" spans="1:85" s="2" customFormat="1" ht="96.6" x14ac:dyDescent="0.3">
      <c r="A2" s="12" t="str">
        <f>VLOOKUP($C2,[1]Results_Esp_vSep1!$A$2:$G$214,4,FALSE)</f>
        <v>Tránsito </v>
      </c>
      <c r="B2" s="12" t="str">
        <f>VLOOKUP($C2,[1]Results_Esp_vSep1!$A$2:$G$214,5,FALSE)</f>
        <v>Tránsito de alta capacidad (Ferrocarril y BRT) </v>
      </c>
      <c r="C2" s="13" t="s">
        <v>570</v>
      </c>
      <c r="D2" s="12" t="str">
        <f>VLOOKUP($C2,[1]Results_Esp_vSep1!$A$2:$G$214,2,FALSE)</f>
        <v>Corredor de Transporte de West Santa Ana Branch (LRT) </v>
      </c>
      <c r="E2" s="12" t="str">
        <f>VLOOKUP($C2,[1]Results_Esp_vSep1!$A$2:$G$214,3,FALSE)</f>
        <v>El proyecto consta de 12 estaciones y es un corredor de tránsito ferroviario ligero de 19 millas que conectará el sureste del condado de Los Angeles con el centro de la ciudad, dando servicio a las ciudades y comunidades de Artesia, Cerritos, Bellflower, Paramount, Downey, South Gate, Cudahy, Bell, Huntington Park, Vernon, la comunidad no incorporada de Florence-Graham del condado de Los Angeles y el centro de la ciudad.  Completar el tramo de 4.5 millas entre la línea A de Slauson y Union Station.   </v>
      </c>
      <c r="F2" s="12">
        <v>141</v>
      </c>
      <c r="G2" s="71" t="s">
        <v>185</v>
      </c>
      <c r="H2" s="12" t="str">
        <f>VLOOKUP($C2,[1]Results_Esp_vSep1!$A$2:$G$214,7,FALSE)</f>
        <v>Múltiples jurisdicciones </v>
      </c>
      <c r="I2" s="17">
        <v>1</v>
      </c>
      <c r="J2" s="17" t="s">
        <v>181</v>
      </c>
      <c r="K2" s="17">
        <v>3</v>
      </c>
      <c r="L2" s="38">
        <v>1.8333333333333333</v>
      </c>
      <c r="M2" s="38">
        <v>2</v>
      </c>
      <c r="N2" s="38" t="s">
        <v>181</v>
      </c>
      <c r="O2" s="38">
        <v>3</v>
      </c>
      <c r="P2" s="38">
        <v>3</v>
      </c>
      <c r="Q2" s="38" t="s">
        <v>182</v>
      </c>
      <c r="R2" s="38">
        <v>2.4</v>
      </c>
      <c r="S2" s="38">
        <v>3</v>
      </c>
      <c r="T2" s="38">
        <v>3</v>
      </c>
      <c r="U2" s="38" t="s">
        <v>181</v>
      </c>
      <c r="V2" s="38">
        <v>3</v>
      </c>
      <c r="W2" s="38">
        <v>3</v>
      </c>
      <c r="X2" s="38">
        <v>3</v>
      </c>
      <c r="Y2" s="38">
        <v>3</v>
      </c>
      <c r="Z2" s="38">
        <v>2.8928571428571428</v>
      </c>
      <c r="AA2" s="38" t="s">
        <v>182</v>
      </c>
      <c r="AB2" s="38" t="s">
        <v>182</v>
      </c>
      <c r="AC2" s="38">
        <v>2</v>
      </c>
      <c r="AD2" s="38" t="s">
        <v>182</v>
      </c>
      <c r="AE2" s="38" t="s">
        <v>181</v>
      </c>
      <c r="AF2" s="38" t="s">
        <v>182</v>
      </c>
      <c r="AG2" s="38">
        <v>0</v>
      </c>
      <c r="AH2" s="38">
        <v>0.7857142857142857</v>
      </c>
      <c r="AI2" s="38">
        <v>3</v>
      </c>
      <c r="AJ2" s="38">
        <v>3</v>
      </c>
      <c r="AK2" s="38" t="s">
        <v>181</v>
      </c>
      <c r="AL2" s="38">
        <v>0</v>
      </c>
      <c r="AM2" s="38">
        <v>3</v>
      </c>
      <c r="AN2" s="38" t="s">
        <v>181</v>
      </c>
      <c r="AO2" s="38">
        <v>0</v>
      </c>
      <c r="AP2" s="38">
        <v>3</v>
      </c>
      <c r="AQ2" s="38">
        <v>1.75</v>
      </c>
      <c r="AR2" s="38">
        <v>3</v>
      </c>
      <c r="AS2" s="38">
        <v>3</v>
      </c>
      <c r="AT2" s="38">
        <v>2</v>
      </c>
      <c r="AU2" s="38">
        <v>2</v>
      </c>
      <c r="AV2" s="38">
        <v>3</v>
      </c>
      <c r="AW2" s="38">
        <v>2</v>
      </c>
      <c r="AX2" s="38">
        <v>3</v>
      </c>
      <c r="AY2" s="38">
        <v>2.5714285714285716</v>
      </c>
      <c r="AZ2" s="38">
        <v>1</v>
      </c>
      <c r="BA2" s="38">
        <v>2</v>
      </c>
      <c r="BB2" s="38">
        <v>2</v>
      </c>
      <c r="BC2" s="38">
        <v>2</v>
      </c>
      <c r="BD2" s="38">
        <v>2</v>
      </c>
      <c r="BE2" s="38">
        <v>3</v>
      </c>
      <c r="BF2" s="38" t="s">
        <v>181</v>
      </c>
      <c r="BG2" s="38">
        <v>3</v>
      </c>
      <c r="BH2" s="38">
        <v>3</v>
      </c>
      <c r="BI2" s="38">
        <v>3</v>
      </c>
      <c r="BJ2" s="38">
        <v>0</v>
      </c>
      <c r="BK2" s="38">
        <v>2</v>
      </c>
      <c r="BL2" s="38">
        <v>2</v>
      </c>
      <c r="BM2" s="38">
        <v>3</v>
      </c>
      <c r="BN2" s="38" t="s">
        <v>181</v>
      </c>
      <c r="BO2" s="38" t="s">
        <v>181</v>
      </c>
      <c r="BP2" s="38">
        <v>3</v>
      </c>
      <c r="BQ2" s="38">
        <v>1</v>
      </c>
      <c r="BR2" s="38" t="s">
        <v>181</v>
      </c>
      <c r="BS2" s="38" t="s">
        <v>181</v>
      </c>
      <c r="BT2" s="38" t="s">
        <v>181</v>
      </c>
      <c r="BU2" s="38">
        <v>2</v>
      </c>
      <c r="BV2" s="38">
        <v>2</v>
      </c>
      <c r="BW2" s="38">
        <v>0</v>
      </c>
      <c r="BX2" s="38">
        <v>1.8333333333333333</v>
      </c>
      <c r="BY2" s="38">
        <v>1</v>
      </c>
      <c r="BZ2" s="38" t="s">
        <v>181</v>
      </c>
      <c r="CA2" s="38">
        <v>0</v>
      </c>
      <c r="CB2" s="38">
        <v>1</v>
      </c>
      <c r="CC2" s="38" t="s">
        <v>181</v>
      </c>
      <c r="CD2" s="38">
        <v>0.56666666666666665</v>
      </c>
      <c r="CE2" s="38">
        <v>12.233333333333333</v>
      </c>
      <c r="CF2" s="38">
        <v>2.4</v>
      </c>
      <c r="CG2" s="38">
        <v>14.633333333333333</v>
      </c>
    </row>
    <row r="3" spans="1:85" s="2" customFormat="1" ht="55.2" x14ac:dyDescent="0.3">
      <c r="A3" s="12" t="str">
        <f>VLOOKUP($C3,[1]Results_Esp_vSep1!$A$2:$G$214,4,FALSE)</f>
        <v>Tránsito </v>
      </c>
      <c r="B3" s="12" t="str">
        <f>VLOOKUP($C3,[1]Results_Esp_vSep1!$A$2:$G$214,5,FALSE)</f>
        <v>Tránsito de alta capacidad (Ferrocarril y BRT) </v>
      </c>
      <c r="C3" s="13" t="s">
        <v>571</v>
      </c>
      <c r="D3" s="12" t="s">
        <v>572</v>
      </c>
      <c r="E3" s="12" t="str">
        <f>VLOOKUP($C3,[1]Results_Esp_vSep1!$A$2:$G$214,3,FALSE)</f>
        <v>Extiende la Línea C (Verde) 2.8 millas desde Norwalk hasta la estación Norwalk/Santa Fe Springs de Metrolink. </v>
      </c>
      <c r="F3" s="12">
        <v>142</v>
      </c>
      <c r="G3" s="71" t="s">
        <v>519</v>
      </c>
      <c r="H3" s="12" t="str">
        <f>VLOOKUP($C3,[1]Results_Esp_vSep1!$A$2:$G$214,7,FALSE)</f>
        <v>Norwalk </v>
      </c>
      <c r="I3" s="17">
        <v>1</v>
      </c>
      <c r="J3" s="17" t="s">
        <v>181</v>
      </c>
      <c r="K3" s="17">
        <v>1</v>
      </c>
      <c r="L3" s="38">
        <v>0.91666666666666663</v>
      </c>
      <c r="M3" s="38">
        <v>2</v>
      </c>
      <c r="N3" s="38" t="s">
        <v>181</v>
      </c>
      <c r="O3" s="38">
        <v>1</v>
      </c>
      <c r="P3" s="38">
        <v>3</v>
      </c>
      <c r="Q3" s="38" t="s">
        <v>182</v>
      </c>
      <c r="R3" s="38">
        <v>1.8</v>
      </c>
      <c r="S3" s="38">
        <v>1</v>
      </c>
      <c r="T3" s="38">
        <v>3</v>
      </c>
      <c r="U3" s="38" t="s">
        <v>181</v>
      </c>
      <c r="V3" s="38">
        <v>1</v>
      </c>
      <c r="W3" s="38">
        <v>3</v>
      </c>
      <c r="X3" s="38">
        <v>3</v>
      </c>
      <c r="Y3" s="38">
        <v>3</v>
      </c>
      <c r="Z3" s="38">
        <v>2.25</v>
      </c>
      <c r="AA3" s="38" t="s">
        <v>182</v>
      </c>
      <c r="AB3" s="38" t="s">
        <v>182</v>
      </c>
      <c r="AC3" s="38">
        <v>2</v>
      </c>
      <c r="AD3" s="38" t="s">
        <v>182</v>
      </c>
      <c r="AE3" s="38" t="s">
        <v>181</v>
      </c>
      <c r="AF3" s="38" t="s">
        <v>182</v>
      </c>
      <c r="AG3" s="38">
        <v>0</v>
      </c>
      <c r="AH3" s="38">
        <v>0.7857142857142857</v>
      </c>
      <c r="AI3" s="38">
        <v>3</v>
      </c>
      <c r="AJ3" s="38">
        <v>3</v>
      </c>
      <c r="AK3" s="38" t="s">
        <v>181</v>
      </c>
      <c r="AL3" s="38">
        <v>0</v>
      </c>
      <c r="AM3" s="38">
        <v>1</v>
      </c>
      <c r="AN3" s="38" t="s">
        <v>181</v>
      </c>
      <c r="AO3" s="38">
        <v>0</v>
      </c>
      <c r="AP3" s="38">
        <v>3</v>
      </c>
      <c r="AQ3" s="38">
        <v>1.4583333333333333</v>
      </c>
      <c r="AR3" s="38">
        <v>3</v>
      </c>
      <c r="AS3" s="38">
        <v>3</v>
      </c>
      <c r="AT3" s="38">
        <v>2</v>
      </c>
      <c r="AU3" s="38" t="s">
        <v>181</v>
      </c>
      <c r="AV3" s="38">
        <v>3</v>
      </c>
      <c r="AW3" s="38">
        <v>1</v>
      </c>
      <c r="AX3" s="38">
        <v>1</v>
      </c>
      <c r="AY3" s="38">
        <v>2.0892857142857144</v>
      </c>
      <c r="AZ3" s="38">
        <v>0</v>
      </c>
      <c r="BA3" s="38">
        <v>1</v>
      </c>
      <c r="BB3" s="38">
        <v>1</v>
      </c>
      <c r="BC3" s="38">
        <v>1</v>
      </c>
      <c r="BD3" s="38">
        <v>1</v>
      </c>
      <c r="BE3" s="38">
        <v>2</v>
      </c>
      <c r="BF3" s="38" t="s">
        <v>181</v>
      </c>
      <c r="BG3" s="38">
        <v>0</v>
      </c>
      <c r="BH3" s="38">
        <v>2</v>
      </c>
      <c r="BI3" s="38">
        <v>2</v>
      </c>
      <c r="BJ3" s="38" t="s">
        <v>181</v>
      </c>
      <c r="BK3" s="38">
        <v>1</v>
      </c>
      <c r="BL3" s="38">
        <v>0</v>
      </c>
      <c r="BM3" s="38">
        <v>0</v>
      </c>
      <c r="BN3" s="38" t="s">
        <v>181</v>
      </c>
      <c r="BO3" s="38" t="s">
        <v>181</v>
      </c>
      <c r="BP3" s="38">
        <v>2</v>
      </c>
      <c r="BQ3" s="38">
        <v>2</v>
      </c>
      <c r="BR3" s="38" t="s">
        <v>181</v>
      </c>
      <c r="BS3" s="38" t="s">
        <v>181</v>
      </c>
      <c r="BT3" s="38" t="s">
        <v>181</v>
      </c>
      <c r="BU3" s="38">
        <v>2</v>
      </c>
      <c r="BV3" s="38">
        <v>2</v>
      </c>
      <c r="BW3" s="38">
        <v>0</v>
      </c>
      <c r="BX3" s="38">
        <v>0.97794117647058831</v>
      </c>
      <c r="BY3" s="38">
        <v>1</v>
      </c>
      <c r="BZ3" s="38" t="s">
        <v>181</v>
      </c>
      <c r="CA3" s="38">
        <v>0</v>
      </c>
      <c r="CB3" s="38">
        <v>1</v>
      </c>
      <c r="CC3" s="38" t="s">
        <v>181</v>
      </c>
      <c r="CD3" s="38">
        <v>0.56666666666666665</v>
      </c>
      <c r="CE3" s="38">
        <v>9.3000000000000007</v>
      </c>
      <c r="CF3" s="38">
        <v>1.544607843137255</v>
      </c>
      <c r="CG3" s="38">
        <v>10.844607843137256</v>
      </c>
    </row>
    <row r="4" spans="1:85" s="2" customFormat="1" ht="55.2" x14ac:dyDescent="0.3">
      <c r="A4" s="12" t="str">
        <f>VLOOKUP($C4,[1]Results_Esp_vSep1!$A$2:$G$214,4,FALSE)</f>
        <v>Tránsito </v>
      </c>
      <c r="B4" s="12" t="str">
        <f>VLOOKUP($C4,[1]Results_Esp_vSep1!$A$2:$G$214,5,FALSE)</f>
        <v>Tránsito de alta capacidad (Ferrocarril y BRT) </v>
      </c>
      <c r="C4" s="13" t="s">
        <v>573</v>
      </c>
      <c r="D4" s="12" t="s">
        <v>574</v>
      </c>
      <c r="E4" s="12" t="str">
        <f>VLOOKUP($C4,[1]Results_Esp_vSep1!$A$2:$G$214,3,FALSE)</f>
        <v>Proyecto BRT a lo largo de Atlantic para proporcionar mayor velocidad, fiabilidad y frecuencia.   </v>
      </c>
      <c r="F4" s="12">
        <v>143</v>
      </c>
      <c r="G4" s="71" t="s">
        <v>264</v>
      </c>
      <c r="H4" s="12" t="str">
        <f>VLOOKUP($C4,[1]Results_Esp_vSep1!$A$2:$G$214,7,FALSE)</f>
        <v>Múltiples jurisdicciones </v>
      </c>
      <c r="I4" s="17">
        <v>1</v>
      </c>
      <c r="J4" s="17" t="s">
        <v>181</v>
      </c>
      <c r="K4" s="17">
        <v>2</v>
      </c>
      <c r="L4" s="38">
        <v>1.375</v>
      </c>
      <c r="M4" s="38">
        <v>2</v>
      </c>
      <c r="N4" s="38" t="s">
        <v>181</v>
      </c>
      <c r="O4" s="38">
        <v>2</v>
      </c>
      <c r="P4" s="38">
        <v>3</v>
      </c>
      <c r="Q4" s="38" t="s">
        <v>182</v>
      </c>
      <c r="R4" s="38">
        <v>2.1</v>
      </c>
      <c r="S4" s="38">
        <v>2</v>
      </c>
      <c r="T4" s="38">
        <v>3</v>
      </c>
      <c r="U4" s="38">
        <v>0</v>
      </c>
      <c r="V4" s="38">
        <v>3</v>
      </c>
      <c r="W4" s="38">
        <v>3</v>
      </c>
      <c r="X4" s="38">
        <v>1</v>
      </c>
      <c r="Y4" s="38">
        <v>3</v>
      </c>
      <c r="Z4" s="38">
        <v>2.0663265306122449</v>
      </c>
      <c r="AA4" s="38" t="s">
        <v>182</v>
      </c>
      <c r="AB4" s="38" t="s">
        <v>182</v>
      </c>
      <c r="AC4" s="38">
        <v>2</v>
      </c>
      <c r="AD4" s="38" t="s">
        <v>182</v>
      </c>
      <c r="AE4" s="38" t="s">
        <v>181</v>
      </c>
      <c r="AF4" s="38">
        <v>2</v>
      </c>
      <c r="AG4" s="38">
        <v>1</v>
      </c>
      <c r="AH4" s="38">
        <v>1.4285714285714286</v>
      </c>
      <c r="AI4" s="38">
        <v>2</v>
      </c>
      <c r="AJ4" s="38">
        <v>3</v>
      </c>
      <c r="AK4" s="38" t="s">
        <v>181</v>
      </c>
      <c r="AL4" s="38" t="s">
        <v>181</v>
      </c>
      <c r="AM4" s="38">
        <v>1</v>
      </c>
      <c r="AN4" s="38" t="s">
        <v>181</v>
      </c>
      <c r="AO4" s="38">
        <v>0</v>
      </c>
      <c r="AP4" s="38">
        <v>3</v>
      </c>
      <c r="AQ4" s="38">
        <v>1.5750000000000002</v>
      </c>
      <c r="AR4" s="38">
        <v>2</v>
      </c>
      <c r="AS4" s="38">
        <v>2</v>
      </c>
      <c r="AT4" s="38">
        <v>1</v>
      </c>
      <c r="AU4" s="38" t="s">
        <v>181</v>
      </c>
      <c r="AV4" s="38">
        <v>1</v>
      </c>
      <c r="AW4" s="38">
        <v>3</v>
      </c>
      <c r="AX4" s="38">
        <v>3</v>
      </c>
      <c r="AY4" s="38">
        <v>1.9285714285714286</v>
      </c>
      <c r="AZ4" s="38">
        <v>2</v>
      </c>
      <c r="BA4" s="38">
        <v>2</v>
      </c>
      <c r="BB4" s="38">
        <v>3</v>
      </c>
      <c r="BC4" s="38">
        <v>2</v>
      </c>
      <c r="BD4" s="38">
        <v>2</v>
      </c>
      <c r="BE4" s="38">
        <v>3</v>
      </c>
      <c r="BF4" s="38">
        <v>0</v>
      </c>
      <c r="BG4" s="38">
        <v>3</v>
      </c>
      <c r="BH4" s="38">
        <v>3</v>
      </c>
      <c r="BI4" s="38">
        <v>2</v>
      </c>
      <c r="BJ4" s="38">
        <v>0</v>
      </c>
      <c r="BK4" s="38">
        <v>1</v>
      </c>
      <c r="BL4" s="38">
        <v>3</v>
      </c>
      <c r="BM4" s="38">
        <v>3</v>
      </c>
      <c r="BN4" s="38" t="s">
        <v>181</v>
      </c>
      <c r="BO4" s="38" t="s">
        <v>181</v>
      </c>
      <c r="BP4" s="38">
        <v>3</v>
      </c>
      <c r="BQ4" s="38">
        <v>1</v>
      </c>
      <c r="BR4" s="38" t="s">
        <v>181</v>
      </c>
      <c r="BS4" s="38" t="s">
        <v>181</v>
      </c>
      <c r="BT4" s="38" t="s">
        <v>181</v>
      </c>
      <c r="BU4" s="38">
        <v>2</v>
      </c>
      <c r="BV4" s="38">
        <v>2</v>
      </c>
      <c r="BW4" s="38" t="s">
        <v>181</v>
      </c>
      <c r="BX4" s="38">
        <v>1.8842592592592591</v>
      </c>
      <c r="BY4" s="38">
        <v>1</v>
      </c>
      <c r="BZ4" s="38" t="s">
        <v>181</v>
      </c>
      <c r="CA4" s="38">
        <v>0</v>
      </c>
      <c r="CB4" s="38">
        <v>1</v>
      </c>
      <c r="CC4" s="38" t="s">
        <v>181</v>
      </c>
      <c r="CD4" s="38">
        <v>0.56666666666666665</v>
      </c>
      <c r="CE4" s="38">
        <v>10.473469387755104</v>
      </c>
      <c r="CF4" s="38">
        <v>2.450925925925926</v>
      </c>
      <c r="CG4" s="38">
        <v>12.92439531368103</v>
      </c>
    </row>
    <row r="5" spans="1:85" s="2" customFormat="1" ht="248.4" x14ac:dyDescent="0.3">
      <c r="A5" s="12" t="str">
        <f>VLOOKUP($C5,[1]Results_Esp_vSep1!$A$2:$G$214,4,FALSE)</f>
        <v>Tránsito </v>
      </c>
      <c r="B5" s="12" t="str">
        <f>VLOOKUP($C5,[1]Results_Esp_vSep1!$A$2:$G$214,5,FALSE)</f>
        <v>Tránsito de alta capacidad (Ferrocarril y BRT) </v>
      </c>
      <c r="C5" s="13" t="s">
        <v>575</v>
      </c>
      <c r="D5" s="12" t="s">
        <v>576</v>
      </c>
      <c r="E5" s="12" t="str">
        <f>VLOOKUP($C5,[1]Results_Esp_vSep1!$A$2:$G$214,3,FALSE)</f>
        <v>Construir una nueva línea de Metrolink entre Union Station y el centro de Long Beach. Los trenes se impulsarían con motores de tracción de unidades múltiples eléctricas (EMU), que se anticipa que serán requeridos por la Junta de Recursos del Aire de California después de 2030. La tecnología EMU específica aún no se ha determinado, pero podría ser propulsada por catenaria aérea, celda de combustible de hidrógeno, o catenaria/batería eléctrica. Los trenes operarían a lo largo de la línea SCRRA Metrolink existente entre Los Ángeles y Commerce y luego harían la transición al derecho de paso del ferrocarril Union Pacific (UP) para el segmento entre Commerce y Lakewood. Sin embargo, es probable que sea necesario construir secciones de una segunda vía en esta sección central para operar cuatro trenes por hora en el período pico. Además, porciones sustanciales de la sección sur de la alineación, entre Lakewood y el centro de Long Beach, requerirían un nuevo derecho de paso para proporcionar la vía necesaria para conectar con el área del centro de Long Beach. Se construirían nuevas estaciones y se espaciarían cada 1 a 3 millas dependiendo de la ubicación. Se prevé que estos trenes de Metrolink interlineen a través de Link US (en Union Station) con la línea Antelope Valley Line hacia el norte. </v>
      </c>
      <c r="F5" s="12">
        <v>144</v>
      </c>
      <c r="G5" s="71" t="s">
        <v>549</v>
      </c>
      <c r="H5" s="12" t="str">
        <f>VLOOKUP($C5,[1]Results_Esp_vSep1!$A$2:$G$214,7,FALSE)</f>
        <v>Múltiples jurisdicciones </v>
      </c>
      <c r="I5" s="17">
        <v>1</v>
      </c>
      <c r="J5" s="17">
        <v>3</v>
      </c>
      <c r="K5" s="17">
        <v>2</v>
      </c>
      <c r="L5" s="38">
        <v>2</v>
      </c>
      <c r="M5" s="38">
        <v>2</v>
      </c>
      <c r="N5" s="38" t="s">
        <v>181</v>
      </c>
      <c r="O5" s="38">
        <v>2</v>
      </c>
      <c r="P5" s="38">
        <v>3</v>
      </c>
      <c r="Q5" s="38" t="s">
        <v>182</v>
      </c>
      <c r="R5" s="38">
        <v>2.1</v>
      </c>
      <c r="S5" s="38">
        <v>2</v>
      </c>
      <c r="T5" s="38">
        <v>3</v>
      </c>
      <c r="U5" s="38" t="s">
        <v>181</v>
      </c>
      <c r="V5" s="38">
        <v>3</v>
      </c>
      <c r="W5" s="38">
        <v>3</v>
      </c>
      <c r="X5" s="38">
        <v>3</v>
      </c>
      <c r="Y5" s="38">
        <v>3</v>
      </c>
      <c r="Z5" s="38">
        <v>2.7321428571428572</v>
      </c>
      <c r="AA5" s="38" t="s">
        <v>182</v>
      </c>
      <c r="AB5" s="38" t="s">
        <v>182</v>
      </c>
      <c r="AC5" s="38">
        <v>2</v>
      </c>
      <c r="AD5" s="38" t="s">
        <v>182</v>
      </c>
      <c r="AE5" s="38" t="s">
        <v>181</v>
      </c>
      <c r="AF5" s="38" t="s">
        <v>182</v>
      </c>
      <c r="AG5" s="38">
        <v>0</v>
      </c>
      <c r="AH5" s="38">
        <v>0.7857142857142857</v>
      </c>
      <c r="AI5" s="38">
        <v>3</v>
      </c>
      <c r="AJ5" s="38">
        <v>3</v>
      </c>
      <c r="AK5" s="38" t="s">
        <v>181</v>
      </c>
      <c r="AL5" s="38">
        <v>2</v>
      </c>
      <c r="AM5" s="38">
        <v>3</v>
      </c>
      <c r="AN5" s="38" t="s">
        <v>181</v>
      </c>
      <c r="AO5" s="38">
        <v>0</v>
      </c>
      <c r="AP5" s="38">
        <v>3</v>
      </c>
      <c r="AQ5" s="38">
        <v>2.1145833333333335</v>
      </c>
      <c r="AR5" s="38">
        <v>3</v>
      </c>
      <c r="AS5" s="38">
        <v>3</v>
      </c>
      <c r="AT5" s="38">
        <v>3</v>
      </c>
      <c r="AU5" s="38">
        <v>2</v>
      </c>
      <c r="AV5" s="38">
        <v>3</v>
      </c>
      <c r="AW5" s="38">
        <v>2</v>
      </c>
      <c r="AX5" s="38">
        <v>3</v>
      </c>
      <c r="AY5" s="38">
        <v>2.7142857142857144</v>
      </c>
      <c r="AZ5" s="38">
        <v>1</v>
      </c>
      <c r="BA5" s="38">
        <v>1</v>
      </c>
      <c r="BB5" s="38">
        <v>2</v>
      </c>
      <c r="BC5" s="38">
        <v>1</v>
      </c>
      <c r="BD5" s="38">
        <v>1</v>
      </c>
      <c r="BE5" s="38">
        <v>3</v>
      </c>
      <c r="BF5" s="38" t="s">
        <v>181</v>
      </c>
      <c r="BG5" s="38">
        <v>3</v>
      </c>
      <c r="BH5" s="38">
        <v>3</v>
      </c>
      <c r="BI5" s="38">
        <v>3</v>
      </c>
      <c r="BJ5" s="38">
        <v>0</v>
      </c>
      <c r="BK5" s="38">
        <v>1</v>
      </c>
      <c r="BL5" s="38">
        <v>2</v>
      </c>
      <c r="BM5" s="38">
        <v>3</v>
      </c>
      <c r="BN5" s="38" t="s">
        <v>181</v>
      </c>
      <c r="BO5" s="38" t="s">
        <v>181</v>
      </c>
      <c r="BP5" s="38">
        <v>3</v>
      </c>
      <c r="BQ5" s="38">
        <v>1</v>
      </c>
      <c r="BR5" s="38" t="s">
        <v>181</v>
      </c>
      <c r="BS5" s="38" t="s">
        <v>181</v>
      </c>
      <c r="BT5" s="38" t="s">
        <v>181</v>
      </c>
      <c r="BU5" s="38">
        <v>2</v>
      </c>
      <c r="BV5" s="38">
        <v>2</v>
      </c>
      <c r="BW5" s="38">
        <v>0</v>
      </c>
      <c r="BX5" s="38">
        <v>1.6296296296296295</v>
      </c>
      <c r="BY5" s="38">
        <v>1</v>
      </c>
      <c r="BZ5" s="38" t="s">
        <v>182</v>
      </c>
      <c r="CA5" s="38">
        <v>0</v>
      </c>
      <c r="CB5" s="38">
        <v>1</v>
      </c>
      <c r="CC5" s="38" t="s">
        <v>181</v>
      </c>
      <c r="CD5" s="38">
        <v>0.56666666666666665</v>
      </c>
      <c r="CE5" s="38">
        <v>12.446726190476191</v>
      </c>
      <c r="CF5" s="38">
        <v>2.1962962962962962</v>
      </c>
      <c r="CG5" s="38">
        <v>14.643022486772487</v>
      </c>
    </row>
    <row r="6" spans="1:85" s="2" customFormat="1" ht="41.4" x14ac:dyDescent="0.3">
      <c r="A6" s="12" t="str">
        <f>VLOOKUP($C6,[1]Results_Esp_vSep1!$A$2:$G$214,4,FALSE)</f>
        <v>Tránsito </v>
      </c>
      <c r="B6" s="12" t="str">
        <f>VLOOKUP($C6,[1]Results_Esp_vSep1!$A$2:$G$214,5,FALSE)</f>
        <v>Línea ferroviaria / Mejoras en la estación </v>
      </c>
      <c r="C6" s="13" t="s">
        <v>577</v>
      </c>
      <c r="D6" s="12" t="s">
        <v>578</v>
      </c>
      <c r="E6" s="12" t="str">
        <f>VLOOKUP($C6,[1]Results_Esp_vSep1!$A$2:$G$214,3,FALSE)</f>
        <v>Mejora de la priorización/sincronización de señales para que la Línea A (Línea Azul) tenga mayor prioridad en las zonas en las que los trenes LRT circulan en tráfico de flujo mixto. </v>
      </c>
      <c r="F6" s="12">
        <v>145</v>
      </c>
      <c r="G6" s="71" t="s">
        <v>306</v>
      </c>
      <c r="H6" s="12" t="str">
        <f>VLOOKUP($C6,[1]Results_Esp_vSep1!$A$2:$G$214,7,FALSE)</f>
        <v>Múltiples jurisdicciones </v>
      </c>
      <c r="I6" s="17">
        <v>1</v>
      </c>
      <c r="J6" s="17" t="s">
        <v>181</v>
      </c>
      <c r="K6" s="17">
        <v>1</v>
      </c>
      <c r="L6" s="38">
        <v>0.91666666666666663</v>
      </c>
      <c r="M6" s="38">
        <v>2</v>
      </c>
      <c r="N6" s="38" t="s">
        <v>181</v>
      </c>
      <c r="O6" s="38">
        <v>1</v>
      </c>
      <c r="P6" s="38">
        <v>2</v>
      </c>
      <c r="Q6" s="38" t="s">
        <v>182</v>
      </c>
      <c r="R6" s="38">
        <v>1.5</v>
      </c>
      <c r="S6" s="38">
        <v>1</v>
      </c>
      <c r="T6" s="38">
        <v>3</v>
      </c>
      <c r="U6" s="38">
        <v>0</v>
      </c>
      <c r="V6" s="38">
        <v>3</v>
      </c>
      <c r="W6" s="38">
        <v>3</v>
      </c>
      <c r="X6" s="38" t="s">
        <v>181</v>
      </c>
      <c r="Y6" s="38">
        <v>3</v>
      </c>
      <c r="Z6" s="38">
        <v>2.0119047619047619</v>
      </c>
      <c r="AA6" s="38" t="s">
        <v>182</v>
      </c>
      <c r="AB6" s="38" t="s">
        <v>182</v>
      </c>
      <c r="AC6" s="38" t="s">
        <v>181</v>
      </c>
      <c r="AD6" s="38" t="s">
        <v>182</v>
      </c>
      <c r="AE6" s="38" t="s">
        <v>181</v>
      </c>
      <c r="AF6" s="38">
        <v>2</v>
      </c>
      <c r="AG6" s="38" t="s">
        <v>181</v>
      </c>
      <c r="AH6" s="38">
        <v>1.5714285714285714</v>
      </c>
      <c r="AI6" s="38">
        <v>3</v>
      </c>
      <c r="AJ6" s="38">
        <v>3</v>
      </c>
      <c r="AK6" s="38" t="s">
        <v>181</v>
      </c>
      <c r="AL6" s="38" t="s">
        <v>181</v>
      </c>
      <c r="AM6" s="38">
        <v>1</v>
      </c>
      <c r="AN6" s="38" t="s">
        <v>181</v>
      </c>
      <c r="AO6" s="38">
        <v>0</v>
      </c>
      <c r="AP6" s="38">
        <v>3</v>
      </c>
      <c r="AQ6" s="38">
        <v>1.75</v>
      </c>
      <c r="AR6" s="38">
        <v>3</v>
      </c>
      <c r="AS6" s="38">
        <v>2</v>
      </c>
      <c r="AT6" s="38">
        <v>1</v>
      </c>
      <c r="AU6" s="38">
        <v>2</v>
      </c>
      <c r="AV6" s="38">
        <v>1</v>
      </c>
      <c r="AW6" s="38">
        <v>3</v>
      </c>
      <c r="AX6" s="38">
        <v>3</v>
      </c>
      <c r="AY6" s="38">
        <v>2.1428571428571428</v>
      </c>
      <c r="AZ6" s="38">
        <v>2</v>
      </c>
      <c r="BA6" s="38">
        <v>1</v>
      </c>
      <c r="BB6" s="38">
        <v>3</v>
      </c>
      <c r="BC6" s="38">
        <v>1</v>
      </c>
      <c r="BD6" s="38">
        <v>1</v>
      </c>
      <c r="BE6" s="38">
        <v>3</v>
      </c>
      <c r="BF6" s="38">
        <v>0</v>
      </c>
      <c r="BG6" s="38">
        <v>3</v>
      </c>
      <c r="BH6" s="38">
        <v>3</v>
      </c>
      <c r="BI6" s="38" t="s">
        <v>181</v>
      </c>
      <c r="BJ6" s="38">
        <v>0</v>
      </c>
      <c r="BK6" s="38">
        <v>1</v>
      </c>
      <c r="BL6" s="38">
        <v>3</v>
      </c>
      <c r="BM6" s="38">
        <v>3</v>
      </c>
      <c r="BN6" s="38" t="s">
        <v>181</v>
      </c>
      <c r="BO6" s="38" t="s">
        <v>181</v>
      </c>
      <c r="BP6" s="38">
        <v>2</v>
      </c>
      <c r="BQ6" s="38">
        <v>2</v>
      </c>
      <c r="BR6" s="38" t="s">
        <v>181</v>
      </c>
      <c r="BS6" s="38" t="s">
        <v>181</v>
      </c>
      <c r="BT6" s="38" t="s">
        <v>181</v>
      </c>
      <c r="BU6" s="38">
        <v>2</v>
      </c>
      <c r="BV6" s="38">
        <v>2</v>
      </c>
      <c r="BW6" s="38" t="s">
        <v>181</v>
      </c>
      <c r="BX6" s="38">
        <v>1.7058823529411764</v>
      </c>
      <c r="BY6" s="38">
        <v>1</v>
      </c>
      <c r="BZ6" s="38" t="s">
        <v>182</v>
      </c>
      <c r="CA6" s="38" t="s">
        <v>181</v>
      </c>
      <c r="CB6" s="38" t="s">
        <v>181</v>
      </c>
      <c r="CC6" s="38" t="s">
        <v>181</v>
      </c>
      <c r="CD6" s="38">
        <v>0.8</v>
      </c>
      <c r="CE6" s="38">
        <v>9.8928571428571423</v>
      </c>
      <c r="CF6" s="38">
        <v>2.5058823529411764</v>
      </c>
      <c r="CG6" s="38">
        <v>12.398739495798319</v>
      </c>
    </row>
    <row r="7" spans="1:85" s="2" customFormat="1" ht="55.2" x14ac:dyDescent="0.3">
      <c r="A7" s="12" t="str">
        <f>VLOOKUP($C7,[1]Results_Esp_vSep1!$A$2:$G$214,4,FALSE)</f>
        <v>Tránsito </v>
      </c>
      <c r="B7" s="12" t="str">
        <f>VLOOKUP($C7,[1]Results_Esp_vSep1!$A$2:$G$214,5,FALSE)</f>
        <v>Línea ferroviaria / Mejoras en la estación </v>
      </c>
      <c r="C7" s="13" t="s">
        <v>579</v>
      </c>
      <c r="D7" s="12" t="s">
        <v>580</v>
      </c>
      <c r="E7" s="12" t="str">
        <f>VLOOKUP($C7,[1]Results_Esp_vSep1!$A$2:$G$214,3,FALSE)</f>
        <v>Ejecutar los proyectos planificados de reparación, mantenimiento y seguridad de la infraestructura ferroviaria propiedad de Metro a lo largo de la línea ferroviaria de cercanías de Los Angeles/Condado de Orange dentro de la zona de estudio del corredor LB-ELA.   </v>
      </c>
      <c r="F7" s="12">
        <v>146</v>
      </c>
      <c r="G7" s="71" t="s">
        <v>370</v>
      </c>
      <c r="H7" s="12" t="str">
        <f>VLOOKUP($C7,[1]Results_Esp_vSep1!$A$2:$G$214,7,FALSE)</f>
        <v>Múltiples jurisdicciones </v>
      </c>
      <c r="I7" s="17" t="s">
        <v>181</v>
      </c>
      <c r="J7" s="17" t="s">
        <v>181</v>
      </c>
      <c r="K7" s="17">
        <v>2</v>
      </c>
      <c r="L7" s="38">
        <v>1.6666666666666667</v>
      </c>
      <c r="M7" s="38" t="s">
        <v>181</v>
      </c>
      <c r="N7" s="38" t="s">
        <v>181</v>
      </c>
      <c r="O7" s="38">
        <v>2</v>
      </c>
      <c r="P7" s="38">
        <v>1</v>
      </c>
      <c r="Q7" s="38" t="s">
        <v>182</v>
      </c>
      <c r="R7" s="38">
        <v>1.2749999999999999</v>
      </c>
      <c r="S7" s="38">
        <v>2</v>
      </c>
      <c r="T7" s="38" t="s">
        <v>181</v>
      </c>
      <c r="U7" s="38" t="s">
        <v>181</v>
      </c>
      <c r="V7" s="38" t="s">
        <v>181</v>
      </c>
      <c r="W7" s="38">
        <v>2</v>
      </c>
      <c r="X7" s="38" t="s">
        <v>181</v>
      </c>
      <c r="Y7" s="38">
        <v>1</v>
      </c>
      <c r="Z7" s="38">
        <v>1.4285714285714286</v>
      </c>
      <c r="AA7" s="38" t="s">
        <v>182</v>
      </c>
      <c r="AB7" s="38" t="s">
        <v>182</v>
      </c>
      <c r="AC7" s="38">
        <v>1</v>
      </c>
      <c r="AD7" s="38" t="s">
        <v>182</v>
      </c>
      <c r="AE7" s="38" t="s">
        <v>181</v>
      </c>
      <c r="AF7" s="38" t="s">
        <v>182</v>
      </c>
      <c r="AG7" s="38">
        <v>3</v>
      </c>
      <c r="AH7" s="38">
        <v>1.6428571428571428</v>
      </c>
      <c r="AI7" s="38" t="s">
        <v>181</v>
      </c>
      <c r="AJ7" s="38" t="s">
        <v>181</v>
      </c>
      <c r="AK7" s="38" t="s">
        <v>181</v>
      </c>
      <c r="AL7" s="38" t="s">
        <v>181</v>
      </c>
      <c r="AM7" s="38" t="s">
        <v>181</v>
      </c>
      <c r="AN7" s="38" t="s">
        <v>181</v>
      </c>
      <c r="AO7" s="38" t="s">
        <v>181</v>
      </c>
      <c r="AP7" s="38">
        <v>1</v>
      </c>
      <c r="AQ7" s="38">
        <v>0.78125</v>
      </c>
      <c r="AR7" s="38" t="s">
        <v>181</v>
      </c>
      <c r="AS7" s="38">
        <v>2</v>
      </c>
      <c r="AT7" s="38" t="s">
        <v>181</v>
      </c>
      <c r="AU7" s="38">
        <v>2</v>
      </c>
      <c r="AV7" s="38">
        <v>3</v>
      </c>
      <c r="AW7" s="38" t="s">
        <v>181</v>
      </c>
      <c r="AX7" s="38" t="s">
        <v>181</v>
      </c>
      <c r="AY7" s="38">
        <v>2</v>
      </c>
      <c r="AZ7" s="38" t="s">
        <v>181</v>
      </c>
      <c r="BA7" s="38">
        <v>1</v>
      </c>
      <c r="BB7" s="38" t="s">
        <v>181</v>
      </c>
      <c r="BC7" s="38">
        <v>1</v>
      </c>
      <c r="BD7" s="38">
        <v>1</v>
      </c>
      <c r="BE7" s="38" t="s">
        <v>181</v>
      </c>
      <c r="BF7" s="38" t="s">
        <v>181</v>
      </c>
      <c r="BG7" s="38" t="s">
        <v>181</v>
      </c>
      <c r="BH7" s="38">
        <v>1</v>
      </c>
      <c r="BI7" s="38" t="s">
        <v>181</v>
      </c>
      <c r="BJ7" s="38" t="s">
        <v>181</v>
      </c>
      <c r="BK7" s="38" t="s">
        <v>181</v>
      </c>
      <c r="BL7" s="38" t="s">
        <v>181</v>
      </c>
      <c r="BM7" s="38" t="s">
        <v>181</v>
      </c>
      <c r="BN7" s="38" t="s">
        <v>181</v>
      </c>
      <c r="BO7" s="38" t="s">
        <v>181</v>
      </c>
      <c r="BP7" s="38">
        <v>2</v>
      </c>
      <c r="BQ7" s="38">
        <v>3</v>
      </c>
      <c r="BR7" s="38">
        <v>1</v>
      </c>
      <c r="BS7" s="38" t="s">
        <v>181</v>
      </c>
      <c r="BT7" s="38" t="s">
        <v>181</v>
      </c>
      <c r="BU7" s="38">
        <v>2</v>
      </c>
      <c r="BV7" s="38">
        <v>2</v>
      </c>
      <c r="BW7" s="38" t="s">
        <v>181</v>
      </c>
      <c r="BX7" s="38">
        <v>1.3125</v>
      </c>
      <c r="BY7" s="38">
        <v>1</v>
      </c>
      <c r="BZ7" s="38" t="s">
        <v>182</v>
      </c>
      <c r="CA7" s="38" t="s">
        <v>181</v>
      </c>
      <c r="CB7" s="38" t="s">
        <v>181</v>
      </c>
      <c r="CC7" s="38" t="s">
        <v>181</v>
      </c>
      <c r="CD7" s="38">
        <v>0.8</v>
      </c>
      <c r="CE7" s="38">
        <v>8.7943452380952376</v>
      </c>
      <c r="CF7" s="38">
        <v>2.1124999999999998</v>
      </c>
      <c r="CG7" s="38">
        <v>10.906845238095237</v>
      </c>
    </row>
    <row r="8" spans="1:85" s="2" customFormat="1" ht="82.8" x14ac:dyDescent="0.3">
      <c r="A8" s="12" t="str">
        <f>VLOOKUP($C8,[1]Results_Esp_vSep1!$A$2:$G$214,4,FALSE)</f>
        <v>Tránsito </v>
      </c>
      <c r="B8" s="12" t="str">
        <f>VLOOKUP($C8,[1]Results_Esp_vSep1!$A$2:$G$214,5,FALSE)</f>
        <v>Línea ferroviaria / Mejoras en la estación </v>
      </c>
      <c r="C8" s="13" t="s">
        <v>581</v>
      </c>
      <c r="D8" s="12" t="s">
        <v>582</v>
      </c>
      <c r="E8" s="12" t="str">
        <f>VLOOKUP($C8,[1]Results_Esp_vSep1!$A$2:$G$214,3,FALSE)</f>
        <v>Mejorar los andenes de los trenes, cambiar las vías, instalar barreras peatonales y elementos de seguridad en los pasos de peatones, ampliar y ensanchar las aceras y los paseos, añadir iluminación, instalar nuevos elementos de accesibilidad de ADA, sustituir el equipamiento, colocar bandas en los carriles de bicicleta, añadir señalización de orientación y colocar nuevos jardines.    </v>
      </c>
      <c r="F8" s="12">
        <v>147</v>
      </c>
      <c r="G8" s="71" t="s">
        <v>583</v>
      </c>
      <c r="H8" s="12" t="str">
        <f>VLOOKUP($C8,[1]Results_Esp_vSep1!$A$2:$G$214,7,FALSE)</f>
        <v>Commerce </v>
      </c>
      <c r="I8" s="17" t="s">
        <v>181</v>
      </c>
      <c r="J8" s="17" t="s">
        <v>181</v>
      </c>
      <c r="K8" s="17">
        <v>1</v>
      </c>
      <c r="L8" s="38">
        <v>0.83333333333333337</v>
      </c>
      <c r="M8" s="38" t="s">
        <v>181</v>
      </c>
      <c r="N8" s="38" t="s">
        <v>181</v>
      </c>
      <c r="O8" s="38">
        <v>1</v>
      </c>
      <c r="P8" s="38">
        <v>3</v>
      </c>
      <c r="Q8" s="38" t="s">
        <v>182</v>
      </c>
      <c r="R8" s="38">
        <v>1.7</v>
      </c>
      <c r="S8" s="38">
        <v>1</v>
      </c>
      <c r="T8" s="38" t="s">
        <v>181</v>
      </c>
      <c r="U8" s="38" t="s">
        <v>181</v>
      </c>
      <c r="V8" s="38" t="s">
        <v>181</v>
      </c>
      <c r="W8" s="38">
        <v>1</v>
      </c>
      <c r="X8" s="38">
        <v>1</v>
      </c>
      <c r="Y8" s="38">
        <v>1</v>
      </c>
      <c r="Z8" s="38">
        <v>0.89285714285714279</v>
      </c>
      <c r="AA8" s="38">
        <v>2</v>
      </c>
      <c r="AB8" s="38">
        <v>2</v>
      </c>
      <c r="AC8" s="38">
        <v>2</v>
      </c>
      <c r="AD8" s="38">
        <v>2</v>
      </c>
      <c r="AE8" s="38" t="s">
        <v>181</v>
      </c>
      <c r="AF8" s="38">
        <v>1</v>
      </c>
      <c r="AG8" s="38">
        <v>3</v>
      </c>
      <c r="AH8" s="38">
        <v>1.9285714285714286</v>
      </c>
      <c r="AI8" s="38">
        <v>3</v>
      </c>
      <c r="AJ8" s="38" t="s">
        <v>181</v>
      </c>
      <c r="AK8" s="38">
        <v>1</v>
      </c>
      <c r="AL8" s="38" t="s">
        <v>181</v>
      </c>
      <c r="AM8" s="38" t="s">
        <v>181</v>
      </c>
      <c r="AN8" s="38" t="s">
        <v>181</v>
      </c>
      <c r="AO8" s="38">
        <v>1</v>
      </c>
      <c r="AP8" s="38">
        <v>2</v>
      </c>
      <c r="AQ8" s="38">
        <v>1.53125</v>
      </c>
      <c r="AR8" s="38" t="s">
        <v>181</v>
      </c>
      <c r="AS8" s="38">
        <v>3</v>
      </c>
      <c r="AT8" s="38">
        <v>1</v>
      </c>
      <c r="AU8" s="38" t="s">
        <v>181</v>
      </c>
      <c r="AV8" s="38">
        <v>3</v>
      </c>
      <c r="AW8" s="38" t="s">
        <v>181</v>
      </c>
      <c r="AX8" s="38" t="s">
        <v>181</v>
      </c>
      <c r="AY8" s="38">
        <v>2</v>
      </c>
      <c r="AZ8" s="38" t="s">
        <v>181</v>
      </c>
      <c r="BA8" s="38">
        <v>2</v>
      </c>
      <c r="BB8" s="38" t="s">
        <v>181</v>
      </c>
      <c r="BC8" s="38">
        <v>2</v>
      </c>
      <c r="BD8" s="38">
        <v>2</v>
      </c>
      <c r="BE8" s="38" t="s">
        <v>181</v>
      </c>
      <c r="BF8" s="38" t="s">
        <v>181</v>
      </c>
      <c r="BG8" s="38" t="s">
        <v>181</v>
      </c>
      <c r="BH8" s="38">
        <v>2</v>
      </c>
      <c r="BI8" s="38">
        <v>2</v>
      </c>
      <c r="BJ8" s="38">
        <v>2</v>
      </c>
      <c r="BK8" s="38" t="s">
        <v>181</v>
      </c>
      <c r="BL8" s="38" t="s">
        <v>181</v>
      </c>
      <c r="BM8" s="38" t="s">
        <v>181</v>
      </c>
      <c r="BN8" s="38" t="s">
        <v>181</v>
      </c>
      <c r="BO8" s="38" t="s">
        <v>181</v>
      </c>
      <c r="BP8" s="38">
        <v>3</v>
      </c>
      <c r="BQ8" s="38">
        <v>3</v>
      </c>
      <c r="BR8" s="38">
        <v>2</v>
      </c>
      <c r="BS8" s="38">
        <v>1</v>
      </c>
      <c r="BT8" s="38" t="s">
        <v>181</v>
      </c>
      <c r="BU8" s="38">
        <v>1</v>
      </c>
      <c r="BV8" s="38">
        <v>2</v>
      </c>
      <c r="BW8" s="38" t="s">
        <v>181</v>
      </c>
      <c r="BX8" s="38">
        <v>1.75</v>
      </c>
      <c r="BY8" s="38">
        <v>1</v>
      </c>
      <c r="BZ8" s="38" t="s">
        <v>182</v>
      </c>
      <c r="CA8" s="38">
        <v>2</v>
      </c>
      <c r="CB8" s="38">
        <v>1</v>
      </c>
      <c r="CC8" s="38" t="s">
        <v>181</v>
      </c>
      <c r="CD8" s="38">
        <v>1.2</v>
      </c>
      <c r="CE8" s="38">
        <v>8.8860119047619044</v>
      </c>
      <c r="CF8" s="38">
        <v>2.95</v>
      </c>
      <c r="CG8" s="38">
        <v>11.836011904761904</v>
      </c>
    </row>
    <row r="9" spans="1:85" s="2" customFormat="1" ht="41.4" x14ac:dyDescent="0.3">
      <c r="A9" s="12" t="str">
        <f>VLOOKUP($C9,[1]Results_Esp_vSep1!$A$2:$G$214,4,FALSE)</f>
        <v>Tránsito </v>
      </c>
      <c r="B9" s="12" t="str">
        <f>VLOOKUP($C9,[1]Results_Esp_vSep1!$A$2:$G$214,5,FALSE)</f>
        <v>Línea ferroviaria / Mejoras en la estación </v>
      </c>
      <c r="C9" s="13" t="s">
        <v>584</v>
      </c>
      <c r="D9" s="12" t="s">
        <v>585</v>
      </c>
      <c r="E9" s="12" t="str">
        <f>VLOOKUP($C9,[1]Results_Esp_vSep1!$A$2:$G$214,3,FALSE)</f>
        <v>Proporcionar separación de nivel de la Línea A (Línea Azul) en el cruce de Washington St/Flower St, y en Washington St.   </v>
      </c>
      <c r="F9" s="12">
        <v>148</v>
      </c>
      <c r="G9" s="71" t="s">
        <v>586</v>
      </c>
      <c r="H9" s="12" t="str">
        <f>VLOOKUP($C9,[1]Results_Esp_vSep1!$A$2:$G$214,7,FALSE)</f>
        <v>Los Angeles </v>
      </c>
      <c r="I9" s="17" t="s">
        <v>181</v>
      </c>
      <c r="J9" s="17" t="s">
        <v>181</v>
      </c>
      <c r="K9" s="17">
        <v>2</v>
      </c>
      <c r="L9" s="38">
        <v>1.6666666666666667</v>
      </c>
      <c r="M9" s="38" t="s">
        <v>181</v>
      </c>
      <c r="N9" s="38" t="s">
        <v>181</v>
      </c>
      <c r="O9" s="38">
        <v>2</v>
      </c>
      <c r="P9" s="38">
        <v>1</v>
      </c>
      <c r="Q9" s="38" t="s">
        <v>182</v>
      </c>
      <c r="R9" s="38">
        <v>1.2749999999999999</v>
      </c>
      <c r="S9" s="38">
        <v>2</v>
      </c>
      <c r="T9" s="38">
        <v>2</v>
      </c>
      <c r="U9" s="38" t="s">
        <v>181</v>
      </c>
      <c r="V9" s="38" t="s">
        <v>181</v>
      </c>
      <c r="W9" s="38">
        <v>3</v>
      </c>
      <c r="X9" s="38">
        <v>1</v>
      </c>
      <c r="Y9" s="38">
        <v>1</v>
      </c>
      <c r="Z9" s="38">
        <v>1.6714285714285715</v>
      </c>
      <c r="AA9" s="38" t="s">
        <v>182</v>
      </c>
      <c r="AB9" s="38" t="s">
        <v>182</v>
      </c>
      <c r="AC9" s="38" t="s">
        <v>181</v>
      </c>
      <c r="AD9" s="38" t="s">
        <v>182</v>
      </c>
      <c r="AE9" s="38">
        <v>1</v>
      </c>
      <c r="AF9" s="38">
        <v>0</v>
      </c>
      <c r="AG9" s="38">
        <v>1</v>
      </c>
      <c r="AH9" s="38">
        <v>0.54761904761904767</v>
      </c>
      <c r="AI9" s="38">
        <v>1</v>
      </c>
      <c r="AJ9" s="38" t="s">
        <v>181</v>
      </c>
      <c r="AK9" s="38" t="s">
        <v>181</v>
      </c>
      <c r="AL9" s="38" t="s">
        <v>181</v>
      </c>
      <c r="AM9" s="38">
        <v>1</v>
      </c>
      <c r="AN9" s="38" t="s">
        <v>181</v>
      </c>
      <c r="AO9" s="38">
        <v>1</v>
      </c>
      <c r="AP9" s="38">
        <v>1</v>
      </c>
      <c r="AQ9" s="38">
        <v>0.875</v>
      </c>
      <c r="AR9" s="38">
        <v>2</v>
      </c>
      <c r="AS9" s="38">
        <v>2</v>
      </c>
      <c r="AT9" s="38">
        <v>1</v>
      </c>
      <c r="AU9" s="38">
        <v>2</v>
      </c>
      <c r="AV9" s="38">
        <v>1</v>
      </c>
      <c r="AW9" s="38" t="s">
        <v>181</v>
      </c>
      <c r="AX9" s="38" t="s">
        <v>181</v>
      </c>
      <c r="AY9" s="38">
        <v>1.485714285714286</v>
      </c>
      <c r="AZ9" s="38" t="s">
        <v>181</v>
      </c>
      <c r="BA9" s="38">
        <v>3</v>
      </c>
      <c r="BB9" s="38" t="s">
        <v>181</v>
      </c>
      <c r="BC9" s="38">
        <v>3</v>
      </c>
      <c r="BD9" s="38">
        <v>3</v>
      </c>
      <c r="BE9" s="38">
        <v>3</v>
      </c>
      <c r="BF9" s="38" t="s">
        <v>181</v>
      </c>
      <c r="BG9" s="38" t="s">
        <v>181</v>
      </c>
      <c r="BH9" s="38">
        <v>3</v>
      </c>
      <c r="BI9" s="38">
        <v>2</v>
      </c>
      <c r="BJ9" s="38">
        <v>2</v>
      </c>
      <c r="BK9" s="38">
        <v>3</v>
      </c>
      <c r="BL9" s="38" t="s">
        <v>181</v>
      </c>
      <c r="BM9" s="38" t="s">
        <v>181</v>
      </c>
      <c r="BN9" s="38" t="s">
        <v>181</v>
      </c>
      <c r="BO9" s="38" t="s">
        <v>181</v>
      </c>
      <c r="BP9" s="38">
        <v>1</v>
      </c>
      <c r="BQ9" s="38">
        <v>0</v>
      </c>
      <c r="BR9" s="38" t="s">
        <v>181</v>
      </c>
      <c r="BS9" s="38" t="s">
        <v>181</v>
      </c>
      <c r="BT9" s="38" t="s">
        <v>181</v>
      </c>
      <c r="BU9" s="38">
        <v>2</v>
      </c>
      <c r="BV9" s="38">
        <v>2</v>
      </c>
      <c r="BW9" s="38" t="s">
        <v>181</v>
      </c>
      <c r="BX9" s="38">
        <v>1.9453125</v>
      </c>
      <c r="BY9" s="38">
        <v>1</v>
      </c>
      <c r="BZ9" s="38" t="s">
        <v>182</v>
      </c>
      <c r="CA9" s="38">
        <v>0</v>
      </c>
      <c r="CB9" s="38">
        <v>0</v>
      </c>
      <c r="CC9" s="38" t="s">
        <v>181</v>
      </c>
      <c r="CD9" s="38">
        <v>0.26666666666666666</v>
      </c>
      <c r="CE9" s="38">
        <v>7.5214285714285714</v>
      </c>
      <c r="CF9" s="38">
        <v>2.2119791666666666</v>
      </c>
      <c r="CG9" s="38">
        <v>9.733407738095238</v>
      </c>
    </row>
    <row r="10" spans="1:85" s="2" customFormat="1" ht="41.4" x14ac:dyDescent="0.3">
      <c r="A10" s="12" t="str">
        <f>VLOOKUP($C10,[1]Results_Esp_vSep1!$A$2:$G$214,4,FALSE)</f>
        <v>Tránsito </v>
      </c>
      <c r="B10" s="12" t="str">
        <f>VLOOKUP($C10,[1]Results_Esp_vSep1!$A$2:$G$214,5,FALSE)</f>
        <v>Línea ferroviaria / Mejoras en la estación </v>
      </c>
      <c r="C10" s="13" t="s">
        <v>587</v>
      </c>
      <c r="D10" s="12" t="s">
        <v>588</v>
      </c>
      <c r="E10" s="12" t="str">
        <f>VLOOKUP($C10,[1]Results_Esp_vSep1!$A$2:$G$214,3,FALSE)</f>
        <v>Construir una nueva estación Metrolink en la línea de ferrocarril suburbano Metrolink Los Angeles - Riverside, en la estación prevista del corredor de tránsito Eastside en Commerce/Citadel. </v>
      </c>
      <c r="F10" s="12">
        <v>149</v>
      </c>
      <c r="G10" s="71" t="s">
        <v>217</v>
      </c>
      <c r="H10" s="12" t="str">
        <f>VLOOKUP($C10,[1]Results_Esp_vSep1!$A$2:$G$214,7,FALSE)</f>
        <v>Commerce </v>
      </c>
      <c r="I10" s="17">
        <v>1</v>
      </c>
      <c r="J10" s="17" t="s">
        <v>181</v>
      </c>
      <c r="K10" s="17">
        <v>1</v>
      </c>
      <c r="L10" s="38">
        <v>0.91666666666666663</v>
      </c>
      <c r="M10" s="38">
        <v>2</v>
      </c>
      <c r="N10" s="38" t="s">
        <v>181</v>
      </c>
      <c r="O10" s="38">
        <v>1</v>
      </c>
      <c r="P10" s="38">
        <v>2</v>
      </c>
      <c r="Q10" s="38" t="s">
        <v>182</v>
      </c>
      <c r="R10" s="38">
        <v>1.5</v>
      </c>
      <c r="S10" s="38">
        <v>1</v>
      </c>
      <c r="T10" s="38" t="s">
        <v>181</v>
      </c>
      <c r="U10" s="38" t="s">
        <v>181</v>
      </c>
      <c r="V10" s="38">
        <v>1</v>
      </c>
      <c r="W10" s="38">
        <v>3</v>
      </c>
      <c r="X10" s="38">
        <v>3</v>
      </c>
      <c r="Y10" s="38">
        <v>2</v>
      </c>
      <c r="Z10" s="38">
        <v>1.8571428571428572</v>
      </c>
      <c r="AA10" s="38" t="s">
        <v>182</v>
      </c>
      <c r="AB10" s="38" t="s">
        <v>182</v>
      </c>
      <c r="AC10" s="38">
        <v>2</v>
      </c>
      <c r="AD10" s="38" t="s">
        <v>182</v>
      </c>
      <c r="AE10" s="38" t="s">
        <v>181</v>
      </c>
      <c r="AF10" s="38" t="s">
        <v>182</v>
      </c>
      <c r="AG10" s="38">
        <v>0</v>
      </c>
      <c r="AH10" s="38">
        <v>0.7857142857142857</v>
      </c>
      <c r="AI10" s="38">
        <v>2</v>
      </c>
      <c r="AJ10" s="38">
        <v>3</v>
      </c>
      <c r="AK10" s="38">
        <v>0</v>
      </c>
      <c r="AL10" s="38" t="s">
        <v>181</v>
      </c>
      <c r="AM10" s="38">
        <v>1</v>
      </c>
      <c r="AN10" s="38" t="s">
        <v>181</v>
      </c>
      <c r="AO10" s="38">
        <v>0</v>
      </c>
      <c r="AP10" s="38">
        <v>2</v>
      </c>
      <c r="AQ10" s="38">
        <v>1.1666666666666667</v>
      </c>
      <c r="AR10" s="38">
        <v>1</v>
      </c>
      <c r="AS10" s="38">
        <v>2</v>
      </c>
      <c r="AT10" s="38">
        <v>1</v>
      </c>
      <c r="AU10" s="38">
        <v>2</v>
      </c>
      <c r="AV10" s="38">
        <v>2</v>
      </c>
      <c r="AW10" s="38">
        <v>0</v>
      </c>
      <c r="AX10" s="38">
        <v>0</v>
      </c>
      <c r="AY10" s="38">
        <v>1.0612244897959182</v>
      </c>
      <c r="AZ10" s="38">
        <v>2</v>
      </c>
      <c r="BA10" s="38">
        <v>1</v>
      </c>
      <c r="BB10" s="38">
        <v>3</v>
      </c>
      <c r="BC10" s="38">
        <v>1</v>
      </c>
      <c r="BD10" s="38">
        <v>1</v>
      </c>
      <c r="BE10" s="38" t="s">
        <v>181</v>
      </c>
      <c r="BF10" s="38" t="s">
        <v>181</v>
      </c>
      <c r="BG10" s="38">
        <v>2</v>
      </c>
      <c r="BH10" s="38">
        <v>3</v>
      </c>
      <c r="BI10" s="38">
        <v>3</v>
      </c>
      <c r="BJ10" s="38">
        <v>0</v>
      </c>
      <c r="BK10" s="38">
        <v>1</v>
      </c>
      <c r="BL10" s="38">
        <v>0</v>
      </c>
      <c r="BM10" s="38">
        <v>0</v>
      </c>
      <c r="BN10" s="38" t="s">
        <v>181</v>
      </c>
      <c r="BO10" s="38" t="s">
        <v>181</v>
      </c>
      <c r="BP10" s="38">
        <v>2</v>
      </c>
      <c r="BQ10" s="38" t="s">
        <v>182</v>
      </c>
      <c r="BR10" s="38">
        <v>1</v>
      </c>
      <c r="BS10" s="38">
        <v>0</v>
      </c>
      <c r="BT10" s="38" t="s">
        <v>181</v>
      </c>
      <c r="BU10" s="38">
        <v>2</v>
      </c>
      <c r="BV10" s="38">
        <v>2</v>
      </c>
      <c r="BW10" s="38">
        <v>0</v>
      </c>
      <c r="BX10" s="38">
        <v>1.1805555555555556</v>
      </c>
      <c r="BY10" s="38">
        <v>1</v>
      </c>
      <c r="BZ10" s="38" t="s">
        <v>182</v>
      </c>
      <c r="CA10" s="38">
        <v>0</v>
      </c>
      <c r="CB10" s="38">
        <v>0</v>
      </c>
      <c r="CC10" s="38" t="s">
        <v>181</v>
      </c>
      <c r="CD10" s="38">
        <v>0.26666666666666666</v>
      </c>
      <c r="CE10" s="38">
        <v>7.2874149659863949</v>
      </c>
      <c r="CF10" s="38">
        <v>1.4472222222222222</v>
      </c>
      <c r="CG10" s="38">
        <v>8.7346371882086178</v>
      </c>
    </row>
    <row r="11" spans="1:85" s="2" customFormat="1" ht="41.4" x14ac:dyDescent="0.3">
      <c r="A11" s="12" t="str">
        <f>VLOOKUP($C11,[1]Results_Esp_vSep1!$A$2:$G$214,4,FALSE)</f>
        <v>Tránsito </v>
      </c>
      <c r="B11" s="12" t="str">
        <f>VLOOKUP($C11,[1]Results_Esp_vSep1!$A$2:$G$214,5,FALSE)</f>
        <v>Línea ferroviaria / Mejoras en la estación </v>
      </c>
      <c r="C11" s="13" t="s">
        <v>589</v>
      </c>
      <c r="D11" s="12" t="s">
        <v>590</v>
      </c>
      <c r="E11" s="12" t="str">
        <f>VLOOKUP($C11,[1]Results_Esp_vSep1!$A$2:$G$214,3,FALSE)</f>
        <v>Instalar puertas de seguridad cuádruples en todos los cruces de la Línea A (Línea Azul) para aumentar la seguridad y las zonas de velocidad/seguridad. </v>
      </c>
      <c r="F11" s="12">
        <v>150</v>
      </c>
      <c r="G11" s="71" t="s">
        <v>591</v>
      </c>
      <c r="H11" s="12" t="str">
        <f>VLOOKUP($C11,[1]Results_Esp_vSep1!$A$2:$G$214,7,FALSE)</f>
        <v>Múltiples jurisdicciones </v>
      </c>
      <c r="I11" s="17" t="s">
        <v>181</v>
      </c>
      <c r="J11" s="17" t="s">
        <v>181</v>
      </c>
      <c r="K11" s="17">
        <v>2</v>
      </c>
      <c r="L11" s="38">
        <v>1.6666666666666667</v>
      </c>
      <c r="M11" s="38" t="s">
        <v>181</v>
      </c>
      <c r="N11" s="38" t="s">
        <v>181</v>
      </c>
      <c r="O11" s="38">
        <v>2</v>
      </c>
      <c r="P11" s="38">
        <v>2</v>
      </c>
      <c r="Q11" s="38" t="s">
        <v>182</v>
      </c>
      <c r="R11" s="38">
        <v>1.7</v>
      </c>
      <c r="S11" s="38">
        <v>2</v>
      </c>
      <c r="T11" s="38" t="s">
        <v>181</v>
      </c>
      <c r="U11" s="38" t="s">
        <v>181</v>
      </c>
      <c r="V11" s="38" t="s">
        <v>181</v>
      </c>
      <c r="W11" s="38">
        <v>2</v>
      </c>
      <c r="X11" s="38" t="s">
        <v>181</v>
      </c>
      <c r="Y11" s="38">
        <v>1</v>
      </c>
      <c r="Z11" s="38">
        <v>1.4285714285714286</v>
      </c>
      <c r="AA11" s="38" t="s">
        <v>182</v>
      </c>
      <c r="AB11" s="38" t="s">
        <v>182</v>
      </c>
      <c r="AC11" s="38" t="s">
        <v>181</v>
      </c>
      <c r="AD11" s="38">
        <v>2</v>
      </c>
      <c r="AE11" s="38">
        <v>2</v>
      </c>
      <c r="AF11" s="38" t="s">
        <v>182</v>
      </c>
      <c r="AG11" s="38">
        <v>3</v>
      </c>
      <c r="AH11" s="38">
        <v>2</v>
      </c>
      <c r="AI11" s="38">
        <v>1</v>
      </c>
      <c r="AJ11" s="38" t="s">
        <v>181</v>
      </c>
      <c r="AK11" s="38" t="s">
        <v>181</v>
      </c>
      <c r="AL11" s="38" t="s">
        <v>181</v>
      </c>
      <c r="AM11" s="38" t="s">
        <v>181</v>
      </c>
      <c r="AN11" s="38" t="s">
        <v>181</v>
      </c>
      <c r="AO11" s="38" t="s">
        <v>181</v>
      </c>
      <c r="AP11" s="38">
        <v>3</v>
      </c>
      <c r="AQ11" s="38">
        <v>1.625</v>
      </c>
      <c r="AR11" s="38" t="s">
        <v>181</v>
      </c>
      <c r="AS11" s="38">
        <v>2</v>
      </c>
      <c r="AT11" s="38" t="s">
        <v>181</v>
      </c>
      <c r="AU11" s="38">
        <v>2</v>
      </c>
      <c r="AV11" s="38">
        <v>1</v>
      </c>
      <c r="AW11" s="38" t="s">
        <v>181</v>
      </c>
      <c r="AX11" s="38" t="s">
        <v>181</v>
      </c>
      <c r="AY11" s="38">
        <v>1.4285714285714286</v>
      </c>
      <c r="AZ11" s="38" t="s">
        <v>181</v>
      </c>
      <c r="BA11" s="38">
        <v>3</v>
      </c>
      <c r="BB11" s="38" t="s">
        <v>181</v>
      </c>
      <c r="BC11" s="38">
        <v>3</v>
      </c>
      <c r="BD11" s="38">
        <v>3</v>
      </c>
      <c r="BE11" s="38" t="s">
        <v>181</v>
      </c>
      <c r="BF11" s="38" t="s">
        <v>181</v>
      </c>
      <c r="BG11" s="38" t="s">
        <v>181</v>
      </c>
      <c r="BH11" s="38">
        <v>3</v>
      </c>
      <c r="BI11" s="38" t="s">
        <v>181</v>
      </c>
      <c r="BJ11" s="38" t="s">
        <v>181</v>
      </c>
      <c r="BK11" s="38" t="s">
        <v>181</v>
      </c>
      <c r="BL11" s="38" t="s">
        <v>181</v>
      </c>
      <c r="BM11" s="38" t="s">
        <v>181</v>
      </c>
      <c r="BN11" s="38" t="s">
        <v>181</v>
      </c>
      <c r="BO11" s="38" t="s">
        <v>181</v>
      </c>
      <c r="BP11" s="38">
        <v>2</v>
      </c>
      <c r="BQ11" s="38">
        <v>2</v>
      </c>
      <c r="BR11" s="38" t="s">
        <v>181</v>
      </c>
      <c r="BS11" s="38" t="s">
        <v>181</v>
      </c>
      <c r="BT11" s="38" t="s">
        <v>181</v>
      </c>
      <c r="BU11" s="38">
        <v>2</v>
      </c>
      <c r="BV11" s="38">
        <v>2</v>
      </c>
      <c r="BW11" s="38" t="s">
        <v>181</v>
      </c>
      <c r="BX11" s="38">
        <v>2.0833333333333335</v>
      </c>
      <c r="BY11" s="38">
        <v>1</v>
      </c>
      <c r="BZ11" s="38" t="s">
        <v>182</v>
      </c>
      <c r="CA11" s="38" t="s">
        <v>181</v>
      </c>
      <c r="CB11" s="38" t="s">
        <v>181</v>
      </c>
      <c r="CC11" s="38" t="s">
        <v>181</v>
      </c>
      <c r="CD11" s="38">
        <v>0.8</v>
      </c>
      <c r="CE11" s="38">
        <v>9.848809523809523</v>
      </c>
      <c r="CF11" s="38">
        <v>2.8833333333333337</v>
      </c>
      <c r="CG11" s="38">
        <v>12.732142857142858</v>
      </c>
    </row>
    <row r="12" spans="1:85" s="2" customFormat="1" ht="55.2" x14ac:dyDescent="0.3">
      <c r="A12" s="12" t="str">
        <f>VLOOKUP($C12,[1]Results_Esp_vSep1!$A$2:$G$214,4,FALSE)</f>
        <v>Tránsito </v>
      </c>
      <c r="B12" s="12" t="str">
        <f>VLOOKUP($C12,[1]Results_Esp_vSep1!$A$2:$G$214,5,FALSE)</f>
        <v>Línea ferroviaria / Mejoras en la estación </v>
      </c>
      <c r="C12" s="13" t="s">
        <v>592</v>
      </c>
      <c r="D12" s="12" t="s">
        <v>593</v>
      </c>
      <c r="E12" s="12" t="str">
        <f>VLOOKUP($C12,[1]Results_Esp_vSep1!$A$2:$G$214,3,FALSE)</f>
        <v>Instalar un sistema de control y adquisición de datos [SCADA] a lo largo de la Línea A (Línea Azul) en el centro de Long Beach.  Esta tecnología permitiría a Metro operar y gestionar mejor la línea de transporte ferroviario para mejorar la fiabilidad de los trenes. </v>
      </c>
      <c r="F12" s="12">
        <v>151</v>
      </c>
      <c r="G12" s="71" t="s">
        <v>491</v>
      </c>
      <c r="H12" s="12" t="str">
        <f>VLOOKUP($C12,[1]Results_Esp_vSep1!$A$2:$G$214,7,FALSE)</f>
        <v>Long Beach </v>
      </c>
      <c r="I12" s="17" t="s">
        <v>181</v>
      </c>
      <c r="J12" s="17" t="s">
        <v>181</v>
      </c>
      <c r="K12" s="17">
        <v>2</v>
      </c>
      <c r="L12" s="38">
        <v>1.6666666666666667</v>
      </c>
      <c r="M12" s="38" t="s">
        <v>181</v>
      </c>
      <c r="N12" s="38" t="s">
        <v>181</v>
      </c>
      <c r="O12" s="38">
        <v>2</v>
      </c>
      <c r="P12" s="38">
        <v>2</v>
      </c>
      <c r="Q12" s="38" t="s">
        <v>182</v>
      </c>
      <c r="R12" s="38">
        <v>1.7</v>
      </c>
      <c r="S12" s="38">
        <v>2</v>
      </c>
      <c r="T12" s="38">
        <v>3</v>
      </c>
      <c r="U12" s="38">
        <v>0</v>
      </c>
      <c r="V12" s="38">
        <v>1</v>
      </c>
      <c r="W12" s="38">
        <v>3</v>
      </c>
      <c r="X12" s="38" t="s">
        <v>181</v>
      </c>
      <c r="Y12" s="38">
        <v>1</v>
      </c>
      <c r="Z12" s="38">
        <v>1.5476190476190477</v>
      </c>
      <c r="AA12" s="38" t="s">
        <v>182</v>
      </c>
      <c r="AB12" s="38" t="s">
        <v>182</v>
      </c>
      <c r="AC12" s="38" t="s">
        <v>181</v>
      </c>
      <c r="AD12" s="38" t="s">
        <v>182</v>
      </c>
      <c r="AE12" s="38" t="s">
        <v>181</v>
      </c>
      <c r="AF12" s="38" t="s">
        <v>182</v>
      </c>
      <c r="AG12" s="38" t="s">
        <v>181</v>
      </c>
      <c r="AH12" s="38" t="s">
        <v>181</v>
      </c>
      <c r="AI12" s="38">
        <v>1</v>
      </c>
      <c r="AJ12" s="38" t="s">
        <v>181</v>
      </c>
      <c r="AK12" s="38" t="s">
        <v>181</v>
      </c>
      <c r="AL12" s="38" t="s">
        <v>181</v>
      </c>
      <c r="AM12" s="38">
        <v>1</v>
      </c>
      <c r="AN12" s="38" t="s">
        <v>181</v>
      </c>
      <c r="AO12" s="38">
        <v>0</v>
      </c>
      <c r="AP12" s="38">
        <v>3</v>
      </c>
      <c r="AQ12" s="38">
        <v>1.0546875</v>
      </c>
      <c r="AR12" s="38">
        <v>3</v>
      </c>
      <c r="AS12" s="38">
        <v>2</v>
      </c>
      <c r="AT12" s="38">
        <v>1</v>
      </c>
      <c r="AU12" s="38">
        <v>2</v>
      </c>
      <c r="AV12" s="38">
        <v>1</v>
      </c>
      <c r="AW12" s="38">
        <v>1</v>
      </c>
      <c r="AX12" s="38">
        <v>1</v>
      </c>
      <c r="AY12" s="38">
        <v>1.5714285714285714</v>
      </c>
      <c r="AZ12" s="38" t="s">
        <v>181</v>
      </c>
      <c r="BA12" s="38">
        <v>3</v>
      </c>
      <c r="BB12" s="38" t="s">
        <v>181</v>
      </c>
      <c r="BC12" s="38">
        <v>3</v>
      </c>
      <c r="BD12" s="38">
        <v>3</v>
      </c>
      <c r="BE12" s="38">
        <v>3</v>
      </c>
      <c r="BF12" s="38">
        <v>0</v>
      </c>
      <c r="BG12" s="38">
        <v>2</v>
      </c>
      <c r="BH12" s="38">
        <v>3</v>
      </c>
      <c r="BI12" s="38" t="s">
        <v>181</v>
      </c>
      <c r="BJ12" s="38">
        <v>0</v>
      </c>
      <c r="BK12" s="38">
        <v>3</v>
      </c>
      <c r="BL12" s="38">
        <v>2</v>
      </c>
      <c r="BM12" s="38">
        <v>2</v>
      </c>
      <c r="BN12" s="38" t="s">
        <v>181</v>
      </c>
      <c r="BO12" s="38" t="s">
        <v>181</v>
      </c>
      <c r="BP12" s="38">
        <v>2</v>
      </c>
      <c r="BQ12" s="38" t="s">
        <v>182</v>
      </c>
      <c r="BR12" s="38" t="s">
        <v>181</v>
      </c>
      <c r="BS12" s="38" t="s">
        <v>181</v>
      </c>
      <c r="BT12" s="38" t="s">
        <v>181</v>
      </c>
      <c r="BU12" s="38">
        <v>2</v>
      </c>
      <c r="BV12" s="38">
        <v>2</v>
      </c>
      <c r="BW12" s="38" t="s">
        <v>181</v>
      </c>
      <c r="BX12" s="38">
        <v>1.875</v>
      </c>
      <c r="BY12" s="38">
        <v>1</v>
      </c>
      <c r="BZ12" s="38" t="s">
        <v>182</v>
      </c>
      <c r="CA12" s="38" t="s">
        <v>181</v>
      </c>
      <c r="CB12" s="38" t="s">
        <v>181</v>
      </c>
      <c r="CC12" s="38" t="s">
        <v>181</v>
      </c>
      <c r="CD12" s="38">
        <v>0.8</v>
      </c>
      <c r="CE12" s="38">
        <v>7.5404017857142858</v>
      </c>
      <c r="CF12" s="38">
        <v>2.6749999999999998</v>
      </c>
      <c r="CG12" s="38">
        <v>10.215401785714285</v>
      </c>
    </row>
    <row r="13" spans="1:85" s="2" customFormat="1" ht="41.4" x14ac:dyDescent="0.3">
      <c r="A13" s="12" t="str">
        <f>VLOOKUP($C13,[1]Results_Esp_vSep1!$A$2:$G$214,4,FALSE)</f>
        <v>Tránsito </v>
      </c>
      <c r="B13" s="12" t="str">
        <f>VLOOKUP($C13,[1]Results_Esp_vSep1!$A$2:$G$214,5,FALSE)</f>
        <v>Línea ferroviaria / Mejoras en la estación </v>
      </c>
      <c r="C13" s="13" t="s">
        <v>594</v>
      </c>
      <c r="D13" s="12" t="s">
        <v>595</v>
      </c>
      <c r="E13" s="12" t="str">
        <f>VLOOKUP($C13,[1]Results_Esp_vSep1!$A$2:$G$214,3,FALSE)</f>
        <v>Agregar un segundo ascensor a las estaciones Firestone y Slauson A Line (Línea Azul) para mejorar el acceso y la confiabilidad. </v>
      </c>
      <c r="F13" s="12">
        <v>152</v>
      </c>
      <c r="G13" s="71" t="s">
        <v>491</v>
      </c>
      <c r="H13" s="12" t="str">
        <f>VLOOKUP($C13,[1]Results_Esp_vSep1!$A$2:$G$214,7,FALSE)</f>
        <v>Florence-Graham </v>
      </c>
      <c r="I13" s="17" t="s">
        <v>181</v>
      </c>
      <c r="J13" s="17" t="s">
        <v>181</v>
      </c>
      <c r="K13" s="17">
        <v>2</v>
      </c>
      <c r="L13" s="38">
        <v>1.6666666666666667</v>
      </c>
      <c r="M13" s="38" t="s">
        <v>181</v>
      </c>
      <c r="N13" s="38" t="s">
        <v>181</v>
      </c>
      <c r="O13" s="38">
        <v>2</v>
      </c>
      <c r="P13" s="38">
        <v>2</v>
      </c>
      <c r="Q13" s="38" t="s">
        <v>181</v>
      </c>
      <c r="R13" s="38">
        <v>1.7</v>
      </c>
      <c r="S13" s="38">
        <v>2</v>
      </c>
      <c r="T13" s="38" t="s">
        <v>181</v>
      </c>
      <c r="U13" s="38">
        <v>2</v>
      </c>
      <c r="V13" s="38" t="s">
        <v>181</v>
      </c>
      <c r="W13" s="38">
        <v>2</v>
      </c>
      <c r="X13" s="38">
        <v>1</v>
      </c>
      <c r="Y13" s="38">
        <v>1</v>
      </c>
      <c r="Z13" s="38">
        <v>1.485714285714286</v>
      </c>
      <c r="AA13" s="38" t="s">
        <v>182</v>
      </c>
      <c r="AB13" s="38" t="s">
        <v>182</v>
      </c>
      <c r="AC13" s="38" t="s">
        <v>181</v>
      </c>
      <c r="AD13" s="38" t="s">
        <v>182</v>
      </c>
      <c r="AE13" s="38" t="s">
        <v>181</v>
      </c>
      <c r="AF13" s="38" t="s">
        <v>182</v>
      </c>
      <c r="AG13" s="38" t="s">
        <v>181</v>
      </c>
      <c r="AH13" s="38" t="s">
        <v>181</v>
      </c>
      <c r="AI13" s="38">
        <v>1</v>
      </c>
      <c r="AJ13" s="38" t="s">
        <v>181</v>
      </c>
      <c r="AK13" s="38" t="s">
        <v>181</v>
      </c>
      <c r="AL13" s="38" t="s">
        <v>181</v>
      </c>
      <c r="AM13" s="38" t="s">
        <v>181</v>
      </c>
      <c r="AN13" s="38" t="s">
        <v>181</v>
      </c>
      <c r="AO13" s="38" t="s">
        <v>181</v>
      </c>
      <c r="AP13" s="38">
        <v>2</v>
      </c>
      <c r="AQ13" s="38">
        <v>1.21875</v>
      </c>
      <c r="AR13" s="38" t="s">
        <v>181</v>
      </c>
      <c r="AS13" s="38">
        <v>2</v>
      </c>
      <c r="AT13" s="38" t="s">
        <v>181</v>
      </c>
      <c r="AU13" s="38">
        <v>2</v>
      </c>
      <c r="AV13" s="38">
        <v>2</v>
      </c>
      <c r="AW13" s="38" t="s">
        <v>181</v>
      </c>
      <c r="AX13" s="38" t="s">
        <v>181</v>
      </c>
      <c r="AY13" s="38">
        <v>1.7142857142857142</v>
      </c>
      <c r="AZ13" s="38" t="s">
        <v>181</v>
      </c>
      <c r="BA13" s="38">
        <v>3</v>
      </c>
      <c r="BB13" s="38" t="s">
        <v>181</v>
      </c>
      <c r="BC13" s="38">
        <v>3</v>
      </c>
      <c r="BD13" s="38">
        <v>3</v>
      </c>
      <c r="BE13" s="38" t="s">
        <v>181</v>
      </c>
      <c r="BF13" s="38">
        <v>3</v>
      </c>
      <c r="BG13" s="38" t="s">
        <v>181</v>
      </c>
      <c r="BH13" s="38">
        <v>3</v>
      </c>
      <c r="BI13" s="38">
        <v>2</v>
      </c>
      <c r="BJ13" s="38" t="s">
        <v>181</v>
      </c>
      <c r="BK13" s="38" t="s">
        <v>181</v>
      </c>
      <c r="BL13" s="38" t="s">
        <v>181</v>
      </c>
      <c r="BM13" s="38" t="s">
        <v>181</v>
      </c>
      <c r="BN13" s="38" t="s">
        <v>181</v>
      </c>
      <c r="BO13" s="38" t="s">
        <v>181</v>
      </c>
      <c r="BP13" s="38">
        <v>2</v>
      </c>
      <c r="BQ13" s="38" t="s">
        <v>182</v>
      </c>
      <c r="BR13" s="38" t="s">
        <v>181</v>
      </c>
      <c r="BS13" s="38" t="s">
        <v>181</v>
      </c>
      <c r="BT13" s="38" t="s">
        <v>181</v>
      </c>
      <c r="BU13" s="38">
        <v>2</v>
      </c>
      <c r="BV13" s="38">
        <v>2</v>
      </c>
      <c r="BW13" s="38" t="s">
        <v>181</v>
      </c>
      <c r="BX13" s="38">
        <v>2.15625</v>
      </c>
      <c r="BY13" s="38">
        <v>1</v>
      </c>
      <c r="BZ13" s="38" t="s">
        <v>182</v>
      </c>
      <c r="CA13" s="38" t="s">
        <v>181</v>
      </c>
      <c r="CB13" s="38" t="s">
        <v>181</v>
      </c>
      <c r="CC13" s="38" t="s">
        <v>181</v>
      </c>
      <c r="CD13" s="38">
        <v>0.8</v>
      </c>
      <c r="CE13" s="38">
        <v>7.7854166666666673</v>
      </c>
      <c r="CF13" s="38">
        <v>2.9562499999999998</v>
      </c>
      <c r="CG13" s="38">
        <v>10.741666666666667</v>
      </c>
    </row>
    <row r="14" spans="1:85" s="2" customFormat="1" ht="55.2" x14ac:dyDescent="0.3">
      <c r="A14" s="12" t="str">
        <f>VLOOKUP($C14,[1]Results_Esp_vSep1!$A$2:$G$214,4,FALSE)</f>
        <v>Tránsito </v>
      </c>
      <c r="B14" s="12" t="str">
        <f>VLOOKUP($C14,[1]Results_Esp_vSep1!$A$2:$G$214,5,FALSE)</f>
        <v>Tránsito en autobús </v>
      </c>
      <c r="C14" s="13" t="s">
        <v>596</v>
      </c>
      <c r="D14" s="12" t="s">
        <v>597</v>
      </c>
      <c r="E14" s="12" t="str">
        <f>VLOOKUP($C14,[1]Results_Esp_vSep1!$A$2:$G$214,3,FALSE)</f>
        <v>Nuevo servicio de autobús de enlace shuttle entre la estación Norwalk de la Línea C y la estación Norwalk de Metrolink para cerrar la brecha de tránsito existente.  Solución a corto plazo hasta que se amplíe la Línea C hacia el este. </v>
      </c>
      <c r="F14" s="12">
        <v>153</v>
      </c>
      <c r="G14" s="71" t="s">
        <v>491</v>
      </c>
      <c r="H14" s="12" t="str">
        <f>VLOOKUP($C14,[1]Results_Esp_vSep1!$A$2:$G$214,7,FALSE)</f>
        <v>Norwalk </v>
      </c>
      <c r="I14" s="17" t="s">
        <v>181</v>
      </c>
      <c r="J14" s="17" t="s">
        <v>181</v>
      </c>
      <c r="K14" s="17">
        <v>3</v>
      </c>
      <c r="L14" s="38">
        <v>2.5</v>
      </c>
      <c r="M14" s="38" t="s">
        <v>181</v>
      </c>
      <c r="N14" s="38" t="s">
        <v>181</v>
      </c>
      <c r="O14" s="38">
        <v>3</v>
      </c>
      <c r="P14" s="38">
        <v>2</v>
      </c>
      <c r="Q14" s="38" t="s">
        <v>182</v>
      </c>
      <c r="R14" s="38">
        <v>2.125</v>
      </c>
      <c r="S14" s="38">
        <v>3</v>
      </c>
      <c r="T14" s="38" t="s">
        <v>181</v>
      </c>
      <c r="U14" s="38" t="s">
        <v>181</v>
      </c>
      <c r="V14" s="38">
        <v>1</v>
      </c>
      <c r="W14" s="38">
        <v>1</v>
      </c>
      <c r="X14" s="38">
        <v>2</v>
      </c>
      <c r="Y14" s="38">
        <v>2</v>
      </c>
      <c r="Z14" s="38">
        <v>1.6714285714285715</v>
      </c>
      <c r="AA14" s="38" t="s">
        <v>182</v>
      </c>
      <c r="AB14" s="38" t="s">
        <v>182</v>
      </c>
      <c r="AC14" s="38" t="s">
        <v>182</v>
      </c>
      <c r="AD14" s="38" t="s">
        <v>182</v>
      </c>
      <c r="AE14" s="38" t="s">
        <v>181</v>
      </c>
      <c r="AF14" s="38" t="s">
        <v>182</v>
      </c>
      <c r="AG14" s="38" t="s">
        <v>181</v>
      </c>
      <c r="AH14" s="38" t="s">
        <v>181</v>
      </c>
      <c r="AI14" s="38">
        <v>2</v>
      </c>
      <c r="AJ14" s="38" t="s">
        <v>181</v>
      </c>
      <c r="AK14" s="38" t="s">
        <v>181</v>
      </c>
      <c r="AL14" s="38" t="s">
        <v>181</v>
      </c>
      <c r="AM14" s="38">
        <v>1</v>
      </c>
      <c r="AN14" s="38" t="s">
        <v>181</v>
      </c>
      <c r="AO14" s="38">
        <v>0</v>
      </c>
      <c r="AP14" s="38">
        <v>2</v>
      </c>
      <c r="AQ14" s="38">
        <v>1.0546875</v>
      </c>
      <c r="AR14" s="38" t="s">
        <v>181</v>
      </c>
      <c r="AS14" s="38">
        <v>3</v>
      </c>
      <c r="AT14" s="38">
        <v>2</v>
      </c>
      <c r="AU14" s="38" t="s">
        <v>181</v>
      </c>
      <c r="AV14" s="38">
        <v>1</v>
      </c>
      <c r="AW14" s="38">
        <v>1</v>
      </c>
      <c r="AX14" s="38">
        <v>1</v>
      </c>
      <c r="AY14" s="38">
        <v>1.485714285714286</v>
      </c>
      <c r="AZ14" s="38" t="s">
        <v>181</v>
      </c>
      <c r="BA14" s="38">
        <v>2</v>
      </c>
      <c r="BB14" s="38">
        <v>2</v>
      </c>
      <c r="BC14" s="38">
        <v>2</v>
      </c>
      <c r="BD14" s="38">
        <v>2</v>
      </c>
      <c r="BE14" s="38" t="s">
        <v>181</v>
      </c>
      <c r="BF14" s="38" t="s">
        <v>181</v>
      </c>
      <c r="BG14" s="38">
        <v>0</v>
      </c>
      <c r="BH14" s="38">
        <v>0</v>
      </c>
      <c r="BI14" s="38">
        <v>1</v>
      </c>
      <c r="BJ14" s="38" t="s">
        <v>181</v>
      </c>
      <c r="BK14" s="38" t="s">
        <v>181</v>
      </c>
      <c r="BL14" s="38">
        <v>0</v>
      </c>
      <c r="BM14" s="38">
        <v>0</v>
      </c>
      <c r="BN14" s="38" t="s">
        <v>181</v>
      </c>
      <c r="BO14" s="38" t="s">
        <v>181</v>
      </c>
      <c r="BP14" s="38">
        <v>2</v>
      </c>
      <c r="BQ14" s="38">
        <v>2</v>
      </c>
      <c r="BR14" s="38" t="s">
        <v>181</v>
      </c>
      <c r="BS14" s="38" t="s">
        <v>181</v>
      </c>
      <c r="BT14" s="38" t="s">
        <v>181</v>
      </c>
      <c r="BU14" s="38">
        <v>2</v>
      </c>
      <c r="BV14" s="38">
        <v>2</v>
      </c>
      <c r="BW14" s="38" t="s">
        <v>181</v>
      </c>
      <c r="BX14" s="38">
        <v>1.1033653846153846</v>
      </c>
      <c r="BY14" s="38">
        <v>1</v>
      </c>
      <c r="BZ14" s="38" t="s">
        <v>181</v>
      </c>
      <c r="CA14" s="38" t="s">
        <v>181</v>
      </c>
      <c r="CB14" s="38" t="s">
        <v>181</v>
      </c>
      <c r="CC14" s="38" t="s">
        <v>181</v>
      </c>
      <c r="CD14" s="38">
        <v>0.8</v>
      </c>
      <c r="CE14" s="38">
        <v>8.8368303571428584</v>
      </c>
      <c r="CF14" s="38">
        <v>1.9033653846153846</v>
      </c>
      <c r="CG14" s="38">
        <v>10.740195741758242</v>
      </c>
    </row>
    <row r="15" spans="1:85" s="2" customFormat="1" ht="82.8" x14ac:dyDescent="0.3">
      <c r="A15" s="12" t="str">
        <f>VLOOKUP($C15,[1]Results_Esp_vSep1!$A$2:$G$214,4,FALSE)</f>
        <v>Tránsito </v>
      </c>
      <c r="B15" s="12" t="str">
        <f>VLOOKUP($C15,[1]Results_Esp_vSep1!$A$2:$G$214,5,FALSE)</f>
        <v>Tránsito en autobús </v>
      </c>
      <c r="C15" s="13" t="s">
        <v>598</v>
      </c>
      <c r="D15" s="12" t="s">
        <v>599</v>
      </c>
      <c r="E15" s="12" t="str">
        <f>VLOOKUP($C15,[1]Results_Esp_vSep1!$A$2:$G$214,3,FALSE)</f>
        <v>El proyecto convertiría la zona actual de estacionamiento de autobuses, en la principal base de operaciones de la agencia, en una instalación para cargar autobuses eléctricos de batería (BEB) mediante la erección de marquesinas de estacionamiento alimentadas con energía solar, para permitir a Long Beach Transit la transición a una flota de autobuses 100% de emisiones para 2030.  </v>
      </c>
      <c r="F15" s="12">
        <v>154</v>
      </c>
      <c r="G15" s="71" t="s">
        <v>491</v>
      </c>
      <c r="H15" s="12" t="str">
        <f>VLOOKUP($C15,[1]Results_Esp_vSep1!$A$2:$G$214,7,FALSE)</f>
        <v>Long Beach </v>
      </c>
      <c r="I15" s="17" t="s">
        <v>181</v>
      </c>
      <c r="J15" s="17">
        <v>3</v>
      </c>
      <c r="K15" s="17">
        <v>1</v>
      </c>
      <c r="L15" s="38">
        <v>1.8333333333333333</v>
      </c>
      <c r="M15" s="38" t="s">
        <v>181</v>
      </c>
      <c r="N15" s="38" t="s">
        <v>181</v>
      </c>
      <c r="O15" s="38">
        <v>1</v>
      </c>
      <c r="P15" s="38">
        <v>2</v>
      </c>
      <c r="Q15" s="38" t="s">
        <v>182</v>
      </c>
      <c r="R15" s="38">
        <v>1.2749999999999999</v>
      </c>
      <c r="S15" s="38">
        <v>1</v>
      </c>
      <c r="T15" s="38" t="s">
        <v>181</v>
      </c>
      <c r="U15" s="38" t="s">
        <v>181</v>
      </c>
      <c r="V15" s="38" t="s">
        <v>181</v>
      </c>
      <c r="W15" s="38" t="s">
        <v>181</v>
      </c>
      <c r="X15" s="38" t="s">
        <v>181</v>
      </c>
      <c r="Y15" s="38" t="s">
        <v>182</v>
      </c>
      <c r="Z15" s="38">
        <v>0.7857142857142857</v>
      </c>
      <c r="AA15" s="38" t="s">
        <v>182</v>
      </c>
      <c r="AB15" s="38" t="s">
        <v>182</v>
      </c>
      <c r="AC15" s="38" t="s">
        <v>182</v>
      </c>
      <c r="AD15" s="38" t="s">
        <v>182</v>
      </c>
      <c r="AE15" s="38" t="s">
        <v>181</v>
      </c>
      <c r="AF15" s="38" t="s">
        <v>182</v>
      </c>
      <c r="AG15" s="38" t="s">
        <v>181</v>
      </c>
      <c r="AH15" s="38" t="s">
        <v>181</v>
      </c>
      <c r="AI15" s="38" t="s">
        <v>181</v>
      </c>
      <c r="AJ15" s="38" t="s">
        <v>181</v>
      </c>
      <c r="AK15" s="38" t="s">
        <v>181</v>
      </c>
      <c r="AL15" s="38" t="s">
        <v>181</v>
      </c>
      <c r="AM15" s="38">
        <v>2</v>
      </c>
      <c r="AN15" s="38" t="s">
        <v>181</v>
      </c>
      <c r="AO15" s="38">
        <v>2</v>
      </c>
      <c r="AP15" s="38" t="s">
        <v>182</v>
      </c>
      <c r="AQ15" s="38">
        <v>1.625</v>
      </c>
      <c r="AR15" s="38" t="s">
        <v>181</v>
      </c>
      <c r="AS15" s="38" t="s">
        <v>181</v>
      </c>
      <c r="AT15" s="38" t="s">
        <v>181</v>
      </c>
      <c r="AU15" s="38">
        <v>1</v>
      </c>
      <c r="AV15" s="38">
        <v>2</v>
      </c>
      <c r="AW15" s="38" t="s">
        <v>181</v>
      </c>
      <c r="AX15" s="38" t="s">
        <v>181</v>
      </c>
      <c r="AY15" s="38">
        <v>1.2321428571428572</v>
      </c>
      <c r="AZ15" s="38" t="s">
        <v>181</v>
      </c>
      <c r="BA15" s="38">
        <v>2</v>
      </c>
      <c r="BB15" s="38" t="s">
        <v>181</v>
      </c>
      <c r="BC15" s="38">
        <v>2</v>
      </c>
      <c r="BD15" s="38">
        <v>2</v>
      </c>
      <c r="BE15" s="38" t="s">
        <v>181</v>
      </c>
      <c r="BF15" s="38" t="s">
        <v>181</v>
      </c>
      <c r="BG15" s="38" t="s">
        <v>181</v>
      </c>
      <c r="BH15" s="38" t="s">
        <v>181</v>
      </c>
      <c r="BI15" s="38" t="s">
        <v>181</v>
      </c>
      <c r="BJ15" s="38">
        <v>3</v>
      </c>
      <c r="BK15" s="38" t="s">
        <v>181</v>
      </c>
      <c r="BL15" s="38" t="s">
        <v>181</v>
      </c>
      <c r="BM15" s="38" t="s">
        <v>181</v>
      </c>
      <c r="BN15" s="38" t="s">
        <v>181</v>
      </c>
      <c r="BO15" s="38" t="s">
        <v>181</v>
      </c>
      <c r="BP15" s="38" t="s">
        <v>182</v>
      </c>
      <c r="BQ15" s="38" t="s">
        <v>182</v>
      </c>
      <c r="BR15" s="38" t="s">
        <v>181</v>
      </c>
      <c r="BS15" s="38" t="s">
        <v>181</v>
      </c>
      <c r="BT15" s="38" t="s">
        <v>181</v>
      </c>
      <c r="BU15" s="38">
        <v>2</v>
      </c>
      <c r="BV15" s="38">
        <v>2</v>
      </c>
      <c r="BW15" s="38" t="s">
        <v>181</v>
      </c>
      <c r="BX15" s="38">
        <v>1.7604166666666667</v>
      </c>
      <c r="BY15" s="38">
        <v>2</v>
      </c>
      <c r="BZ15" s="38" t="s">
        <v>182</v>
      </c>
      <c r="CA15" s="38" t="s">
        <v>181</v>
      </c>
      <c r="CB15" s="38">
        <v>3</v>
      </c>
      <c r="CC15" s="38" t="s">
        <v>181</v>
      </c>
      <c r="CD15" s="38">
        <v>2.125</v>
      </c>
      <c r="CE15" s="38">
        <v>6.7511904761904766</v>
      </c>
      <c r="CF15" s="38">
        <v>3.885416666666667</v>
      </c>
      <c r="CG15" s="38">
        <v>10.636607142857144</v>
      </c>
    </row>
    <row r="16" spans="1:85" s="2" customFormat="1" ht="110.4" x14ac:dyDescent="0.3">
      <c r="A16" s="12" t="str">
        <f>VLOOKUP($C16,[1]Results_Esp_vSep1!$A$2:$G$214,4,FALSE)</f>
        <v>Tránsito </v>
      </c>
      <c r="B16" s="12" t="str">
        <f>VLOOKUP($C16,[1]Results_Esp_vSep1!$A$2:$G$214,5,FALSE)</f>
        <v>Tránsito en autobús </v>
      </c>
      <c r="C16" s="13" t="s">
        <v>600</v>
      </c>
      <c r="D16" s="12" t="s">
        <v>601</v>
      </c>
      <c r="E16" s="12" t="str">
        <f>VLOOKUP($C16,[1]Results_Esp_vSep1!$A$2:$G$214,3,FALSE)</f>
        <v xml:space="preserve">Puesta en marcha de un nuevo servicio de tránsito a la carta y flexible de Metro para la sección norte del área de estudio de la I-710 entre Lynwood y Commerce. 
- Los viajes pueden reservarse en línea, por aplicación o por teléfono.  Los viajes se programan previamente, el mismo día/múltiples días. 
- Utiliza camionetas de pequeña capacidad (para 7-10 pasajeros). 
- Recoger/dejar donde sea seguro (paradas virtuales).  El tiempo máximo de espera previsto es de 15 minutos. </v>
      </c>
      <c r="F16" s="12">
        <v>155</v>
      </c>
      <c r="G16" s="71" t="s">
        <v>491</v>
      </c>
      <c r="H16" s="12" t="str">
        <f>VLOOKUP($C16,[1]Results_Esp_vSep1!$A$2:$G$214,7,FALSE)</f>
        <v>Múltiples jurisdicciones </v>
      </c>
      <c r="I16" s="17" t="s">
        <v>181</v>
      </c>
      <c r="J16" s="17" t="s">
        <v>181</v>
      </c>
      <c r="K16" s="17">
        <v>3</v>
      </c>
      <c r="L16" s="38">
        <v>2.5</v>
      </c>
      <c r="M16" s="38" t="s">
        <v>181</v>
      </c>
      <c r="N16" s="38" t="s">
        <v>181</v>
      </c>
      <c r="O16" s="38">
        <v>3</v>
      </c>
      <c r="P16" s="38">
        <v>3</v>
      </c>
      <c r="Q16" s="38" t="s">
        <v>182</v>
      </c>
      <c r="R16" s="38">
        <v>2.5499999999999998</v>
      </c>
      <c r="S16" s="38">
        <v>3</v>
      </c>
      <c r="T16" s="38" t="s">
        <v>181</v>
      </c>
      <c r="U16" s="38" t="s">
        <v>181</v>
      </c>
      <c r="V16" s="38">
        <v>2</v>
      </c>
      <c r="W16" s="38">
        <v>2</v>
      </c>
      <c r="X16" s="38">
        <v>3</v>
      </c>
      <c r="Y16" s="38">
        <v>3</v>
      </c>
      <c r="Z16" s="38">
        <v>2.4142857142857146</v>
      </c>
      <c r="AA16" s="38" t="s">
        <v>182</v>
      </c>
      <c r="AB16" s="38" t="s">
        <v>182</v>
      </c>
      <c r="AC16" s="38">
        <v>2</v>
      </c>
      <c r="AD16" s="38" t="s">
        <v>182</v>
      </c>
      <c r="AE16" s="38" t="s">
        <v>181</v>
      </c>
      <c r="AF16" s="38" t="s">
        <v>182</v>
      </c>
      <c r="AG16" s="38" t="s">
        <v>181</v>
      </c>
      <c r="AH16" s="38">
        <v>1.5714285714285714</v>
      </c>
      <c r="AI16" s="38">
        <v>2</v>
      </c>
      <c r="AJ16" s="38" t="s">
        <v>181</v>
      </c>
      <c r="AK16" s="38" t="s">
        <v>181</v>
      </c>
      <c r="AL16" s="38" t="s">
        <v>181</v>
      </c>
      <c r="AM16" s="38">
        <v>1</v>
      </c>
      <c r="AN16" s="38" t="s">
        <v>181</v>
      </c>
      <c r="AO16" s="38">
        <v>0</v>
      </c>
      <c r="AP16" s="38" t="s">
        <v>182</v>
      </c>
      <c r="AQ16" s="38">
        <v>0.8125</v>
      </c>
      <c r="AR16" s="38">
        <v>2</v>
      </c>
      <c r="AS16" s="38">
        <v>3</v>
      </c>
      <c r="AT16" s="38">
        <v>1</v>
      </c>
      <c r="AU16" s="38" t="s">
        <v>181</v>
      </c>
      <c r="AV16" s="38">
        <v>3</v>
      </c>
      <c r="AW16" s="38">
        <v>2</v>
      </c>
      <c r="AX16" s="38">
        <v>2</v>
      </c>
      <c r="AY16" s="38">
        <v>2.0892857142857144</v>
      </c>
      <c r="AZ16" s="38" t="s">
        <v>181</v>
      </c>
      <c r="BA16" s="38">
        <v>3</v>
      </c>
      <c r="BB16" s="38" t="s">
        <v>181</v>
      </c>
      <c r="BC16" s="38">
        <v>3</v>
      </c>
      <c r="BD16" s="38">
        <v>3</v>
      </c>
      <c r="BE16" s="38" t="s">
        <v>181</v>
      </c>
      <c r="BF16" s="38" t="s">
        <v>181</v>
      </c>
      <c r="BG16" s="38">
        <v>3</v>
      </c>
      <c r="BH16" s="38">
        <v>3</v>
      </c>
      <c r="BI16" s="38">
        <v>3</v>
      </c>
      <c r="BJ16" s="38">
        <v>0</v>
      </c>
      <c r="BK16" s="38">
        <v>3</v>
      </c>
      <c r="BL16" s="38">
        <v>3</v>
      </c>
      <c r="BM16" s="38">
        <v>3</v>
      </c>
      <c r="BN16" s="38" t="s">
        <v>181</v>
      </c>
      <c r="BO16" s="38" t="s">
        <v>181</v>
      </c>
      <c r="BP16" s="38">
        <v>3</v>
      </c>
      <c r="BQ16" s="38">
        <v>1</v>
      </c>
      <c r="BR16" s="38">
        <v>2</v>
      </c>
      <c r="BS16" s="38" t="s">
        <v>181</v>
      </c>
      <c r="BT16" s="38" t="s">
        <v>181</v>
      </c>
      <c r="BU16" s="38">
        <v>2</v>
      </c>
      <c r="BV16" s="38">
        <v>2</v>
      </c>
      <c r="BW16" s="38" t="s">
        <v>181</v>
      </c>
      <c r="BX16" s="38">
        <v>2.2097222222222221</v>
      </c>
      <c r="BY16" s="38">
        <v>1</v>
      </c>
      <c r="BZ16" s="38" t="s">
        <v>182</v>
      </c>
      <c r="CA16" s="38" t="s">
        <v>182</v>
      </c>
      <c r="CB16" s="38">
        <v>1</v>
      </c>
      <c r="CC16" s="38" t="s">
        <v>181</v>
      </c>
      <c r="CD16" s="38">
        <v>0.85</v>
      </c>
      <c r="CE16" s="38">
        <v>11.9375</v>
      </c>
      <c r="CF16" s="38">
        <v>3.0597222222222222</v>
      </c>
      <c r="CG16" s="38">
        <v>14.997222222222222</v>
      </c>
    </row>
    <row r="17" spans="1:85" s="2" customFormat="1" ht="69" x14ac:dyDescent="0.3">
      <c r="A17" s="12" t="str">
        <f>VLOOKUP($C17,[1]Results_Esp_vSep1!$A$2:$G$214,4,FALSE)</f>
        <v>Tránsito </v>
      </c>
      <c r="B17" s="12" t="str">
        <f>VLOOKUP($C17,[1]Results_Esp_vSep1!$A$2:$G$214,5,FALSE)</f>
        <v>Tránsito en autobús </v>
      </c>
      <c r="C17" s="13" t="s">
        <v>602</v>
      </c>
      <c r="D17" s="12" t="s">
        <v>603</v>
      </c>
      <c r="E17" s="12" t="str">
        <f>VLOOKUP($C17,[1]Results_Esp_vSep1!$A$2:$G$214,3,FALSE)</f>
        <v>Mejorar los tiempos, la velocidad y la fiabilidad de los autobuses de la línea 60 (Long Beach Bl). Las mejoras propuestas incluirían: la priorización de las señales de tránsito, carriles de prioridad para los autobuses y extensiones en las paradas de autobús, embarque en todas las puertas, paradas de autobús y mejoras en las paradas. </v>
      </c>
      <c r="F17" s="12">
        <v>156</v>
      </c>
      <c r="G17" s="71" t="s">
        <v>491</v>
      </c>
      <c r="H17" s="12" t="str">
        <f>VLOOKUP($C17,[1]Results_Esp_vSep1!$A$2:$G$214,7,FALSE)</f>
        <v>Múltiples jurisdicciones </v>
      </c>
      <c r="I17" s="17">
        <v>1</v>
      </c>
      <c r="J17" s="17" t="s">
        <v>181</v>
      </c>
      <c r="K17" s="17">
        <v>2</v>
      </c>
      <c r="L17" s="38">
        <v>1.375</v>
      </c>
      <c r="M17" s="38">
        <v>2</v>
      </c>
      <c r="N17" s="38" t="s">
        <v>181</v>
      </c>
      <c r="O17" s="38">
        <v>2</v>
      </c>
      <c r="P17" s="38">
        <v>3</v>
      </c>
      <c r="Q17" s="38" t="s">
        <v>182</v>
      </c>
      <c r="R17" s="38">
        <v>2.1</v>
      </c>
      <c r="S17" s="38">
        <v>2</v>
      </c>
      <c r="T17" s="38">
        <v>3</v>
      </c>
      <c r="U17" s="38">
        <v>0</v>
      </c>
      <c r="V17" s="38">
        <v>3</v>
      </c>
      <c r="W17" s="38">
        <v>3</v>
      </c>
      <c r="X17" s="38" t="s">
        <v>181</v>
      </c>
      <c r="Y17" s="38">
        <v>3</v>
      </c>
      <c r="Z17" s="38">
        <v>2.1666666666666665</v>
      </c>
      <c r="AA17" s="38" t="s">
        <v>182</v>
      </c>
      <c r="AB17" s="38" t="s">
        <v>182</v>
      </c>
      <c r="AC17" s="38">
        <v>2</v>
      </c>
      <c r="AD17" s="38" t="s">
        <v>182</v>
      </c>
      <c r="AE17" s="38" t="s">
        <v>181</v>
      </c>
      <c r="AF17" s="38">
        <v>2</v>
      </c>
      <c r="AG17" s="38" t="s">
        <v>181</v>
      </c>
      <c r="AH17" s="38">
        <v>1.6428571428571428</v>
      </c>
      <c r="AI17" s="38">
        <v>2</v>
      </c>
      <c r="AJ17" s="38">
        <v>3</v>
      </c>
      <c r="AK17" s="38" t="s">
        <v>181</v>
      </c>
      <c r="AL17" s="38">
        <v>0</v>
      </c>
      <c r="AM17" s="38">
        <v>1</v>
      </c>
      <c r="AN17" s="38" t="s">
        <v>181</v>
      </c>
      <c r="AO17" s="38">
        <v>0</v>
      </c>
      <c r="AP17" s="38">
        <v>2</v>
      </c>
      <c r="AQ17" s="38">
        <v>1.1666666666666667</v>
      </c>
      <c r="AR17" s="38">
        <v>2</v>
      </c>
      <c r="AS17" s="38">
        <v>2</v>
      </c>
      <c r="AT17" s="38">
        <v>1</v>
      </c>
      <c r="AU17" s="38" t="s">
        <v>181</v>
      </c>
      <c r="AV17" s="38">
        <v>1</v>
      </c>
      <c r="AW17" s="38">
        <v>3</v>
      </c>
      <c r="AX17" s="38">
        <v>2</v>
      </c>
      <c r="AY17" s="38">
        <v>1.7678571428571428</v>
      </c>
      <c r="AZ17" s="38">
        <v>1</v>
      </c>
      <c r="BA17" s="38">
        <v>2</v>
      </c>
      <c r="BB17" s="38">
        <v>2</v>
      </c>
      <c r="BC17" s="38">
        <v>2</v>
      </c>
      <c r="BD17" s="38">
        <v>2</v>
      </c>
      <c r="BE17" s="38">
        <v>3</v>
      </c>
      <c r="BF17" s="38">
        <v>0</v>
      </c>
      <c r="BG17" s="38">
        <v>3</v>
      </c>
      <c r="BH17" s="38">
        <v>3</v>
      </c>
      <c r="BI17" s="38" t="s">
        <v>181</v>
      </c>
      <c r="BJ17" s="38">
        <v>0</v>
      </c>
      <c r="BK17" s="38">
        <v>2</v>
      </c>
      <c r="BL17" s="38">
        <v>3</v>
      </c>
      <c r="BM17" s="38">
        <v>2</v>
      </c>
      <c r="BN17" s="38" t="s">
        <v>181</v>
      </c>
      <c r="BO17" s="38" t="s">
        <v>181</v>
      </c>
      <c r="BP17" s="38">
        <v>3</v>
      </c>
      <c r="BQ17" s="38">
        <v>3</v>
      </c>
      <c r="BR17" s="38">
        <v>2</v>
      </c>
      <c r="BS17" s="38" t="s">
        <v>181</v>
      </c>
      <c r="BT17" s="38" t="s">
        <v>181</v>
      </c>
      <c r="BU17" s="38">
        <v>2</v>
      </c>
      <c r="BV17" s="38">
        <v>2</v>
      </c>
      <c r="BW17" s="38" t="s">
        <v>181</v>
      </c>
      <c r="BX17" s="38">
        <v>1.8842592592592591</v>
      </c>
      <c r="BY17" s="38">
        <v>1</v>
      </c>
      <c r="BZ17" s="38" t="s">
        <v>182</v>
      </c>
      <c r="CA17" s="38" t="s">
        <v>181</v>
      </c>
      <c r="CB17" s="38" t="s">
        <v>181</v>
      </c>
      <c r="CC17" s="38" t="s">
        <v>181</v>
      </c>
      <c r="CD17" s="38">
        <v>0.8</v>
      </c>
      <c r="CE17" s="38">
        <v>10.219047619047618</v>
      </c>
      <c r="CF17" s="38">
        <v>2.6842592592592593</v>
      </c>
      <c r="CG17" s="38">
        <v>12.903306878306879</v>
      </c>
    </row>
    <row r="18" spans="1:85" s="2" customFormat="1" ht="69" x14ac:dyDescent="0.3">
      <c r="A18" s="12" t="str">
        <f>VLOOKUP($C18,[1]Results_Esp_vSep1!$A$2:$G$214,4,FALSE)</f>
        <v>Tránsito </v>
      </c>
      <c r="B18" s="12" t="str">
        <f>VLOOKUP($C18,[1]Results_Esp_vSep1!$A$2:$G$214,5,FALSE)</f>
        <v>Tránsito en autobús </v>
      </c>
      <c r="C18" s="13" t="s">
        <v>604</v>
      </c>
      <c r="D18" s="12" t="s">
        <v>605</v>
      </c>
      <c r="E18" s="12" t="str">
        <f>VLOOKUP($C18,[1]Results_Esp_vSep1!$A$2:$G$214,3,FALSE)</f>
        <v>Mejorar los tiempos, la velocidad y la fiabilidad de los autobuses de la línea 108 (Slauson). Las mejoras propuestas incluirían: la priorización de las señales de tránsito, carriles de prioridad para los autobuses y extensiones en las paradas de autobús, embarque en todas las puertas, paradas de autobús y mejoras en las paradas. </v>
      </c>
      <c r="F18" s="12">
        <v>157</v>
      </c>
      <c r="G18" s="71" t="s">
        <v>228</v>
      </c>
      <c r="H18" s="12" t="str">
        <f>VLOOKUP($C18,[1]Results_Esp_vSep1!$A$2:$G$214,7,FALSE)</f>
        <v>Múltiples jurisdicciones </v>
      </c>
      <c r="I18" s="17">
        <v>1</v>
      </c>
      <c r="J18" s="17" t="s">
        <v>181</v>
      </c>
      <c r="K18" s="17">
        <v>1</v>
      </c>
      <c r="L18" s="38">
        <v>0.91666666666666663</v>
      </c>
      <c r="M18" s="38">
        <v>2</v>
      </c>
      <c r="N18" s="38" t="s">
        <v>181</v>
      </c>
      <c r="O18" s="38">
        <v>1</v>
      </c>
      <c r="P18" s="38">
        <v>3</v>
      </c>
      <c r="Q18" s="38" t="s">
        <v>182</v>
      </c>
      <c r="R18" s="38">
        <v>1.8</v>
      </c>
      <c r="S18" s="38">
        <v>1</v>
      </c>
      <c r="T18" s="38">
        <v>3</v>
      </c>
      <c r="U18" s="38">
        <v>0</v>
      </c>
      <c r="V18" s="38">
        <v>3</v>
      </c>
      <c r="W18" s="38">
        <v>3</v>
      </c>
      <c r="X18" s="38" t="s">
        <v>181</v>
      </c>
      <c r="Y18" s="38">
        <v>3</v>
      </c>
      <c r="Z18" s="38">
        <v>2.0119047619047619</v>
      </c>
      <c r="AA18" s="38" t="s">
        <v>182</v>
      </c>
      <c r="AB18" s="38" t="s">
        <v>182</v>
      </c>
      <c r="AC18" s="38">
        <v>2</v>
      </c>
      <c r="AD18" s="38" t="s">
        <v>182</v>
      </c>
      <c r="AE18" s="38" t="s">
        <v>181</v>
      </c>
      <c r="AF18" s="38">
        <v>2</v>
      </c>
      <c r="AG18" s="38" t="s">
        <v>181</v>
      </c>
      <c r="AH18" s="38">
        <v>1.6428571428571428</v>
      </c>
      <c r="AI18" s="38">
        <v>2</v>
      </c>
      <c r="AJ18" s="38">
        <v>3</v>
      </c>
      <c r="AK18" s="38" t="s">
        <v>181</v>
      </c>
      <c r="AL18" s="38">
        <v>0</v>
      </c>
      <c r="AM18" s="38">
        <v>1</v>
      </c>
      <c r="AN18" s="38" t="s">
        <v>181</v>
      </c>
      <c r="AO18" s="38">
        <v>0</v>
      </c>
      <c r="AP18" s="38">
        <v>2</v>
      </c>
      <c r="AQ18" s="38">
        <v>1.1666666666666667</v>
      </c>
      <c r="AR18" s="38">
        <v>1</v>
      </c>
      <c r="AS18" s="38">
        <v>2</v>
      </c>
      <c r="AT18" s="38">
        <v>1</v>
      </c>
      <c r="AU18" s="38" t="s">
        <v>181</v>
      </c>
      <c r="AV18" s="38">
        <v>1</v>
      </c>
      <c r="AW18" s="38">
        <v>2</v>
      </c>
      <c r="AX18" s="38">
        <v>3</v>
      </c>
      <c r="AY18" s="38">
        <v>1.6071428571428572</v>
      </c>
      <c r="AZ18" s="38">
        <v>1</v>
      </c>
      <c r="BA18" s="38">
        <v>2</v>
      </c>
      <c r="BB18" s="38">
        <v>2</v>
      </c>
      <c r="BC18" s="38">
        <v>2</v>
      </c>
      <c r="BD18" s="38">
        <v>2</v>
      </c>
      <c r="BE18" s="38">
        <v>3</v>
      </c>
      <c r="BF18" s="38">
        <v>0</v>
      </c>
      <c r="BG18" s="38">
        <v>3</v>
      </c>
      <c r="BH18" s="38">
        <v>3</v>
      </c>
      <c r="BI18" s="38" t="s">
        <v>181</v>
      </c>
      <c r="BJ18" s="38">
        <v>0</v>
      </c>
      <c r="BK18" s="38">
        <v>2</v>
      </c>
      <c r="BL18" s="38">
        <v>2</v>
      </c>
      <c r="BM18" s="38">
        <v>3</v>
      </c>
      <c r="BN18" s="38" t="s">
        <v>181</v>
      </c>
      <c r="BO18" s="38" t="s">
        <v>181</v>
      </c>
      <c r="BP18" s="38">
        <v>3</v>
      </c>
      <c r="BQ18" s="38">
        <v>3</v>
      </c>
      <c r="BR18" s="38">
        <v>2</v>
      </c>
      <c r="BS18" s="38" t="s">
        <v>181</v>
      </c>
      <c r="BT18" s="38" t="s">
        <v>181</v>
      </c>
      <c r="BU18" s="38">
        <v>2</v>
      </c>
      <c r="BV18" s="38">
        <v>2</v>
      </c>
      <c r="BW18" s="38" t="s">
        <v>181</v>
      </c>
      <c r="BX18" s="38">
        <v>1.8842592592592591</v>
      </c>
      <c r="BY18" s="38">
        <v>1</v>
      </c>
      <c r="BZ18" s="38" t="s">
        <v>182</v>
      </c>
      <c r="CA18" s="38" t="s">
        <v>181</v>
      </c>
      <c r="CB18" s="38" t="s">
        <v>181</v>
      </c>
      <c r="CC18" s="38" t="s">
        <v>181</v>
      </c>
      <c r="CD18" s="38">
        <v>0.8</v>
      </c>
      <c r="CE18" s="38">
        <v>9.1452380952380956</v>
      </c>
      <c r="CF18" s="38">
        <v>2.6842592592592593</v>
      </c>
      <c r="CG18" s="38">
        <v>11.829497354497356</v>
      </c>
    </row>
    <row r="19" spans="1:85" s="2" customFormat="1" ht="69" x14ac:dyDescent="0.3">
      <c r="A19" s="12" t="str">
        <f>VLOOKUP($C19,[1]Results_Esp_vSep1!$A$2:$G$214,4,FALSE)</f>
        <v>Tránsito </v>
      </c>
      <c r="B19" s="12" t="str">
        <f>VLOOKUP($C19,[1]Results_Esp_vSep1!$A$2:$G$214,5,FALSE)</f>
        <v>Tránsito en autobús </v>
      </c>
      <c r="C19" s="13" t="s">
        <v>606</v>
      </c>
      <c r="D19" s="12" t="s">
        <v>607</v>
      </c>
      <c r="E19" s="12" t="str">
        <f>VLOOKUP($C19,[1]Results_Esp_vSep1!$A$2:$G$214,3,FALSE)</f>
        <v>Mejorar los tiempos, la velocidad y la fiabilidad de los autobuses de la línea 110 (Gage). Las mejoras propuestas incluirían: la priorización de las señales de tránsito, carriles de prioridad para los autobuses y extensiones en las paradas de autobús, embarque en todas las puertas, paradas de autobús y mejoras en las paradas. </v>
      </c>
      <c r="F19" s="12">
        <v>158</v>
      </c>
      <c r="G19" s="71" t="s">
        <v>228</v>
      </c>
      <c r="H19" s="12" t="str">
        <f>VLOOKUP($C19,[1]Results_Esp_vSep1!$A$2:$G$214,7,FALSE)</f>
        <v>Múltiples jurisdicciones </v>
      </c>
      <c r="I19" s="17">
        <v>1</v>
      </c>
      <c r="J19" s="17" t="s">
        <v>181</v>
      </c>
      <c r="K19" s="17">
        <v>2</v>
      </c>
      <c r="L19" s="38">
        <v>1.375</v>
      </c>
      <c r="M19" s="38">
        <v>2</v>
      </c>
      <c r="N19" s="38" t="s">
        <v>181</v>
      </c>
      <c r="O19" s="38">
        <v>2</v>
      </c>
      <c r="P19" s="38">
        <v>3</v>
      </c>
      <c r="Q19" s="38" t="s">
        <v>182</v>
      </c>
      <c r="R19" s="38">
        <v>2.1</v>
      </c>
      <c r="S19" s="38">
        <v>2</v>
      </c>
      <c r="T19" s="38">
        <v>3</v>
      </c>
      <c r="U19" s="38">
        <v>0</v>
      </c>
      <c r="V19" s="38">
        <v>3</v>
      </c>
      <c r="W19" s="38">
        <v>3</v>
      </c>
      <c r="X19" s="38" t="s">
        <v>181</v>
      </c>
      <c r="Y19" s="38">
        <v>3</v>
      </c>
      <c r="Z19" s="38">
        <v>2.1666666666666665</v>
      </c>
      <c r="AA19" s="38" t="s">
        <v>182</v>
      </c>
      <c r="AB19" s="38" t="s">
        <v>182</v>
      </c>
      <c r="AC19" s="38">
        <v>2</v>
      </c>
      <c r="AD19" s="38" t="s">
        <v>182</v>
      </c>
      <c r="AE19" s="38" t="s">
        <v>181</v>
      </c>
      <c r="AF19" s="38">
        <v>2</v>
      </c>
      <c r="AG19" s="38" t="s">
        <v>181</v>
      </c>
      <c r="AH19" s="38">
        <v>1.6428571428571428</v>
      </c>
      <c r="AI19" s="38">
        <v>2</v>
      </c>
      <c r="AJ19" s="38">
        <v>3</v>
      </c>
      <c r="AK19" s="38" t="s">
        <v>181</v>
      </c>
      <c r="AL19" s="38" t="s">
        <v>181</v>
      </c>
      <c r="AM19" s="38">
        <v>1</v>
      </c>
      <c r="AN19" s="38" t="s">
        <v>181</v>
      </c>
      <c r="AO19" s="38">
        <v>0</v>
      </c>
      <c r="AP19" s="38">
        <v>2</v>
      </c>
      <c r="AQ19" s="38">
        <v>1.4000000000000001</v>
      </c>
      <c r="AR19" s="38">
        <v>1</v>
      </c>
      <c r="AS19" s="38">
        <v>2</v>
      </c>
      <c r="AT19" s="38">
        <v>1</v>
      </c>
      <c r="AU19" s="38" t="s">
        <v>181</v>
      </c>
      <c r="AV19" s="38">
        <v>1</v>
      </c>
      <c r="AW19" s="38">
        <v>3</v>
      </c>
      <c r="AX19" s="38">
        <v>2</v>
      </c>
      <c r="AY19" s="38">
        <v>1.6071428571428572</v>
      </c>
      <c r="AZ19" s="38">
        <v>2</v>
      </c>
      <c r="BA19" s="38">
        <v>3</v>
      </c>
      <c r="BB19" s="38">
        <v>3</v>
      </c>
      <c r="BC19" s="38">
        <v>3</v>
      </c>
      <c r="BD19" s="38">
        <v>3</v>
      </c>
      <c r="BE19" s="38">
        <v>3</v>
      </c>
      <c r="BF19" s="38">
        <v>0</v>
      </c>
      <c r="BG19" s="38">
        <v>3</v>
      </c>
      <c r="BH19" s="38">
        <v>3</v>
      </c>
      <c r="BI19" s="38" t="s">
        <v>181</v>
      </c>
      <c r="BJ19" s="38">
        <v>0</v>
      </c>
      <c r="BK19" s="38">
        <v>3</v>
      </c>
      <c r="BL19" s="38">
        <v>3</v>
      </c>
      <c r="BM19" s="38">
        <v>3</v>
      </c>
      <c r="BN19" s="38" t="s">
        <v>181</v>
      </c>
      <c r="BO19" s="38" t="s">
        <v>181</v>
      </c>
      <c r="BP19" s="38">
        <v>3</v>
      </c>
      <c r="BQ19" s="38">
        <v>3</v>
      </c>
      <c r="BR19" s="38">
        <v>2</v>
      </c>
      <c r="BS19" s="38" t="s">
        <v>181</v>
      </c>
      <c r="BT19" s="38" t="s">
        <v>181</v>
      </c>
      <c r="BU19" s="38">
        <v>2</v>
      </c>
      <c r="BV19" s="38">
        <v>2</v>
      </c>
      <c r="BW19" s="38" t="s">
        <v>181</v>
      </c>
      <c r="BX19" s="38">
        <v>2.2407407407407409</v>
      </c>
      <c r="BY19" s="38">
        <v>1</v>
      </c>
      <c r="BZ19" s="38" t="s">
        <v>182</v>
      </c>
      <c r="CA19" s="38" t="s">
        <v>181</v>
      </c>
      <c r="CB19" s="38" t="s">
        <v>181</v>
      </c>
      <c r="CC19" s="38" t="s">
        <v>181</v>
      </c>
      <c r="CD19" s="38">
        <v>0.8</v>
      </c>
      <c r="CE19" s="38">
        <v>10.291666666666668</v>
      </c>
      <c r="CF19" s="38">
        <v>3.0407407407407412</v>
      </c>
      <c r="CG19" s="38">
        <v>13.332407407407409</v>
      </c>
    </row>
    <row r="20" spans="1:85" s="2" customFormat="1" ht="69" x14ac:dyDescent="0.3">
      <c r="A20" s="12" t="str">
        <f>VLOOKUP($C20,[1]Results_Esp_vSep1!$A$2:$G$214,4,FALSE)</f>
        <v>Tránsito </v>
      </c>
      <c r="B20" s="12" t="str">
        <f>VLOOKUP($C20,[1]Results_Esp_vSep1!$A$2:$G$214,5,FALSE)</f>
        <v>Tránsito en autobús </v>
      </c>
      <c r="C20" s="13" t="s">
        <v>608</v>
      </c>
      <c r="D20" s="12" t="s">
        <v>609</v>
      </c>
      <c r="E20" s="12" t="str">
        <f>VLOOKUP($C20,[1]Results_Esp_vSep1!$A$2:$G$214,3,FALSE)</f>
        <v>Mejorar los tiempos, la velocidad y la fiabilidad de los autobuses de la línea 111 (Florence). Las mejoras propuestas incluirían: la priorización de las señales de tránsito, carriles de prioridad para los autobuses y extensiones en las paradas de autobús, embarque en todas las puertas, paradas de autobús y mejoras en las paradas. </v>
      </c>
      <c r="F20" s="12">
        <v>159</v>
      </c>
      <c r="G20" s="71" t="s">
        <v>228</v>
      </c>
      <c r="H20" s="12" t="str">
        <f>VLOOKUP($C20,[1]Results_Esp_vSep1!$A$2:$G$214,7,FALSE)</f>
        <v>Múltiples jurisdicciones </v>
      </c>
      <c r="I20" s="17">
        <v>1</v>
      </c>
      <c r="J20" s="17" t="s">
        <v>181</v>
      </c>
      <c r="K20" s="17">
        <v>2</v>
      </c>
      <c r="L20" s="38">
        <v>1.375</v>
      </c>
      <c r="M20" s="38">
        <v>2</v>
      </c>
      <c r="N20" s="38" t="s">
        <v>181</v>
      </c>
      <c r="O20" s="38">
        <v>2</v>
      </c>
      <c r="P20" s="38">
        <v>3</v>
      </c>
      <c r="Q20" s="38" t="s">
        <v>182</v>
      </c>
      <c r="R20" s="38">
        <v>2.1</v>
      </c>
      <c r="S20" s="38">
        <v>2</v>
      </c>
      <c r="T20" s="38">
        <v>3</v>
      </c>
      <c r="U20" s="38">
        <v>0</v>
      </c>
      <c r="V20" s="38">
        <v>3</v>
      </c>
      <c r="W20" s="38">
        <v>3</v>
      </c>
      <c r="X20" s="38" t="s">
        <v>181</v>
      </c>
      <c r="Y20" s="38">
        <v>3</v>
      </c>
      <c r="Z20" s="38">
        <v>2.1666666666666665</v>
      </c>
      <c r="AA20" s="38" t="s">
        <v>182</v>
      </c>
      <c r="AB20" s="38" t="s">
        <v>182</v>
      </c>
      <c r="AC20" s="38">
        <v>2</v>
      </c>
      <c r="AD20" s="38" t="s">
        <v>182</v>
      </c>
      <c r="AE20" s="38" t="s">
        <v>181</v>
      </c>
      <c r="AF20" s="38">
        <v>2</v>
      </c>
      <c r="AG20" s="38" t="s">
        <v>181</v>
      </c>
      <c r="AH20" s="38">
        <v>1.6428571428571428</v>
      </c>
      <c r="AI20" s="38">
        <v>2</v>
      </c>
      <c r="AJ20" s="38">
        <v>3</v>
      </c>
      <c r="AK20" s="38" t="s">
        <v>181</v>
      </c>
      <c r="AL20" s="38" t="s">
        <v>181</v>
      </c>
      <c r="AM20" s="38">
        <v>1</v>
      </c>
      <c r="AN20" s="38" t="s">
        <v>181</v>
      </c>
      <c r="AO20" s="38">
        <v>0</v>
      </c>
      <c r="AP20" s="38">
        <v>2</v>
      </c>
      <c r="AQ20" s="38">
        <v>1.4000000000000001</v>
      </c>
      <c r="AR20" s="38">
        <v>2</v>
      </c>
      <c r="AS20" s="38">
        <v>2</v>
      </c>
      <c r="AT20" s="38">
        <v>1</v>
      </c>
      <c r="AU20" s="38" t="s">
        <v>181</v>
      </c>
      <c r="AV20" s="38">
        <v>1</v>
      </c>
      <c r="AW20" s="38">
        <v>3</v>
      </c>
      <c r="AX20" s="38">
        <v>3</v>
      </c>
      <c r="AY20" s="38">
        <v>1.9285714285714286</v>
      </c>
      <c r="AZ20" s="38">
        <v>2</v>
      </c>
      <c r="BA20" s="38">
        <v>2</v>
      </c>
      <c r="BB20" s="38">
        <v>3</v>
      </c>
      <c r="BC20" s="38">
        <v>2</v>
      </c>
      <c r="BD20" s="38">
        <v>3</v>
      </c>
      <c r="BE20" s="38">
        <v>3</v>
      </c>
      <c r="BF20" s="38">
        <v>0</v>
      </c>
      <c r="BG20" s="38">
        <v>3</v>
      </c>
      <c r="BH20" s="38">
        <v>3</v>
      </c>
      <c r="BI20" s="38" t="s">
        <v>181</v>
      </c>
      <c r="BJ20" s="38">
        <v>0</v>
      </c>
      <c r="BK20" s="38">
        <v>3</v>
      </c>
      <c r="BL20" s="38">
        <v>3</v>
      </c>
      <c r="BM20" s="38">
        <v>3</v>
      </c>
      <c r="BN20" s="38" t="s">
        <v>181</v>
      </c>
      <c r="BO20" s="38" t="s">
        <v>181</v>
      </c>
      <c r="BP20" s="38">
        <v>3</v>
      </c>
      <c r="BQ20" s="38">
        <v>3</v>
      </c>
      <c r="BR20" s="38">
        <v>2</v>
      </c>
      <c r="BS20" s="38" t="s">
        <v>181</v>
      </c>
      <c r="BT20" s="38" t="s">
        <v>181</v>
      </c>
      <c r="BU20" s="38">
        <v>2</v>
      </c>
      <c r="BV20" s="38">
        <v>2</v>
      </c>
      <c r="BW20" s="38" t="s">
        <v>181</v>
      </c>
      <c r="BX20" s="38">
        <v>2.1388888888888888</v>
      </c>
      <c r="BY20" s="38">
        <v>1</v>
      </c>
      <c r="BZ20" s="38" t="s">
        <v>182</v>
      </c>
      <c r="CA20" s="38" t="s">
        <v>181</v>
      </c>
      <c r="CB20" s="38" t="s">
        <v>181</v>
      </c>
      <c r="CC20" s="38" t="s">
        <v>181</v>
      </c>
      <c r="CD20" s="38">
        <v>0.8</v>
      </c>
      <c r="CE20" s="38">
        <v>10.613095238095239</v>
      </c>
      <c r="CF20" s="38">
        <v>2.9388888888888891</v>
      </c>
      <c r="CG20" s="38">
        <v>13.551984126984127</v>
      </c>
    </row>
    <row r="21" spans="1:85" s="2" customFormat="1" ht="69" x14ac:dyDescent="0.3">
      <c r="A21" s="12" t="str">
        <f>VLOOKUP($C21,[1]Results_Esp_vSep1!$A$2:$G$214,4,FALSE)</f>
        <v>Tránsito </v>
      </c>
      <c r="B21" s="12" t="str">
        <f>VLOOKUP($C21,[1]Results_Esp_vSep1!$A$2:$G$214,5,FALSE)</f>
        <v>Tránsito en autobús </v>
      </c>
      <c r="C21" s="13" t="s">
        <v>610</v>
      </c>
      <c r="D21" s="12" t="s">
        <v>611</v>
      </c>
      <c r="E21" s="12" t="str">
        <f>VLOOKUP($C21,[1]Results_Esp_vSep1!$A$2:$G$214,3,FALSE)</f>
        <v>Mejorar los tiempos, la velocidad y la fiabilidad de los autobuses de la línea 115 (Firestone). Las mejoras propuestas incluirían: la priorización de las señales de tránsito, carriles de prioridad para los autobuses y extensiones en las paradas de autobús, embarque en todas las puertas, paradas de autobús y mejoras en las paradas. </v>
      </c>
      <c r="F21" s="12">
        <v>160</v>
      </c>
      <c r="G21" s="71" t="s">
        <v>228</v>
      </c>
      <c r="H21" s="12" t="str">
        <f>VLOOKUP($C21,[1]Results_Esp_vSep1!$A$2:$G$214,7,FALSE)</f>
        <v>South Gate / Downey </v>
      </c>
      <c r="I21" s="17">
        <v>1</v>
      </c>
      <c r="J21" s="17" t="s">
        <v>181</v>
      </c>
      <c r="K21" s="17">
        <v>1</v>
      </c>
      <c r="L21" s="38">
        <v>0.91666666666666663</v>
      </c>
      <c r="M21" s="38">
        <v>2</v>
      </c>
      <c r="N21" s="38" t="s">
        <v>181</v>
      </c>
      <c r="O21" s="38">
        <v>1</v>
      </c>
      <c r="P21" s="38">
        <v>3</v>
      </c>
      <c r="Q21" s="38" t="s">
        <v>182</v>
      </c>
      <c r="R21" s="38">
        <v>1.8</v>
      </c>
      <c r="S21" s="38">
        <v>1</v>
      </c>
      <c r="T21" s="38">
        <v>3</v>
      </c>
      <c r="U21" s="38">
        <v>0</v>
      </c>
      <c r="V21" s="38">
        <v>2</v>
      </c>
      <c r="W21" s="38">
        <v>3</v>
      </c>
      <c r="X21" s="38" t="s">
        <v>181</v>
      </c>
      <c r="Y21" s="38">
        <v>3</v>
      </c>
      <c r="Z21" s="38">
        <v>1.8571428571428572</v>
      </c>
      <c r="AA21" s="38" t="s">
        <v>182</v>
      </c>
      <c r="AB21" s="38" t="s">
        <v>182</v>
      </c>
      <c r="AC21" s="38">
        <v>2</v>
      </c>
      <c r="AD21" s="38" t="s">
        <v>182</v>
      </c>
      <c r="AE21" s="38" t="s">
        <v>181</v>
      </c>
      <c r="AF21" s="38">
        <v>2</v>
      </c>
      <c r="AG21" s="38" t="s">
        <v>181</v>
      </c>
      <c r="AH21" s="38">
        <v>1.6428571428571428</v>
      </c>
      <c r="AI21" s="38">
        <v>2</v>
      </c>
      <c r="AJ21" s="38">
        <v>3</v>
      </c>
      <c r="AK21" s="38" t="s">
        <v>181</v>
      </c>
      <c r="AL21" s="38" t="s">
        <v>181</v>
      </c>
      <c r="AM21" s="38">
        <v>1</v>
      </c>
      <c r="AN21" s="38" t="s">
        <v>181</v>
      </c>
      <c r="AO21" s="38">
        <v>0</v>
      </c>
      <c r="AP21" s="38">
        <v>2</v>
      </c>
      <c r="AQ21" s="38">
        <v>1.4000000000000001</v>
      </c>
      <c r="AR21" s="38">
        <v>2</v>
      </c>
      <c r="AS21" s="38">
        <v>2</v>
      </c>
      <c r="AT21" s="38">
        <v>1</v>
      </c>
      <c r="AU21" s="38" t="s">
        <v>181</v>
      </c>
      <c r="AV21" s="38">
        <v>1</v>
      </c>
      <c r="AW21" s="38">
        <v>2</v>
      </c>
      <c r="AX21" s="38">
        <v>2</v>
      </c>
      <c r="AY21" s="38">
        <v>1.6071428571428572</v>
      </c>
      <c r="AZ21" s="38">
        <v>1</v>
      </c>
      <c r="BA21" s="38">
        <v>1</v>
      </c>
      <c r="BB21" s="38">
        <v>2</v>
      </c>
      <c r="BC21" s="38">
        <v>1</v>
      </c>
      <c r="BD21" s="38">
        <v>1</v>
      </c>
      <c r="BE21" s="38">
        <v>3</v>
      </c>
      <c r="BF21" s="38">
        <v>0</v>
      </c>
      <c r="BG21" s="38">
        <v>2</v>
      </c>
      <c r="BH21" s="38">
        <v>3</v>
      </c>
      <c r="BI21" s="38" t="s">
        <v>181</v>
      </c>
      <c r="BJ21" s="38">
        <v>0</v>
      </c>
      <c r="BK21" s="38">
        <v>1</v>
      </c>
      <c r="BL21" s="38">
        <v>2</v>
      </c>
      <c r="BM21" s="38">
        <v>2</v>
      </c>
      <c r="BN21" s="38" t="s">
        <v>181</v>
      </c>
      <c r="BO21" s="38" t="s">
        <v>181</v>
      </c>
      <c r="BP21" s="38">
        <v>3</v>
      </c>
      <c r="BQ21" s="38">
        <v>3</v>
      </c>
      <c r="BR21" s="38">
        <v>2</v>
      </c>
      <c r="BS21" s="38" t="s">
        <v>181</v>
      </c>
      <c r="BT21" s="38" t="s">
        <v>181</v>
      </c>
      <c r="BU21" s="38">
        <v>2</v>
      </c>
      <c r="BV21" s="38">
        <v>2</v>
      </c>
      <c r="BW21" s="38" t="s">
        <v>181</v>
      </c>
      <c r="BX21" s="38">
        <v>1.5787037037037037</v>
      </c>
      <c r="BY21" s="38">
        <v>1</v>
      </c>
      <c r="BZ21" s="38" t="s">
        <v>182</v>
      </c>
      <c r="CA21" s="38" t="s">
        <v>181</v>
      </c>
      <c r="CB21" s="38" t="s">
        <v>181</v>
      </c>
      <c r="CC21" s="38" t="s">
        <v>181</v>
      </c>
      <c r="CD21" s="38">
        <v>0.8</v>
      </c>
      <c r="CE21" s="38">
        <v>9.2238095238095248</v>
      </c>
      <c r="CF21" s="38">
        <v>2.378703703703704</v>
      </c>
      <c r="CG21" s="38">
        <v>11.602513227513228</v>
      </c>
    </row>
    <row r="22" spans="1:85" s="2" customFormat="1" ht="69" x14ac:dyDescent="0.3">
      <c r="A22" s="12" t="str">
        <f>VLOOKUP($C22,[1]Results_Esp_vSep1!$A$2:$G$214,4,FALSE)</f>
        <v>Tránsito </v>
      </c>
      <c r="B22" s="12" t="str">
        <f>VLOOKUP($C22,[1]Results_Esp_vSep1!$A$2:$G$214,5,FALSE)</f>
        <v>Tránsito en autobús </v>
      </c>
      <c r="C22" s="13" t="s">
        <v>612</v>
      </c>
      <c r="D22" s="12" t="s">
        <v>613</v>
      </c>
      <c r="E22" s="12" t="str">
        <f>VLOOKUP($C22,[1]Results_Esp_vSep1!$A$2:$G$214,3,FALSE)</f>
        <v>Mejorar los tiempos, la velocidad y la fiabilidad de los autobuses de la línea 260 (Atlantic Bl.). Las mejoras propuestas incluirían: la priorización de las señales de tránsito, carriles de prioridad para los autobuses y extensiones en las paradas de autobús, embarque en todas las puertas, paradas de autobús y mejoras en las paradas. </v>
      </c>
      <c r="F22" s="12">
        <v>161</v>
      </c>
      <c r="G22" s="71" t="s">
        <v>614</v>
      </c>
      <c r="H22" s="12" t="str">
        <f>VLOOKUP($C22,[1]Results_Esp_vSep1!$A$2:$G$214,7,FALSE)</f>
        <v>Múltiples jurisdicciones </v>
      </c>
      <c r="I22" s="17">
        <v>1</v>
      </c>
      <c r="J22" s="17" t="s">
        <v>181</v>
      </c>
      <c r="K22" s="17">
        <v>2</v>
      </c>
      <c r="L22" s="38">
        <v>1.375</v>
      </c>
      <c r="M22" s="38">
        <v>2</v>
      </c>
      <c r="N22" s="38" t="s">
        <v>181</v>
      </c>
      <c r="O22" s="38">
        <v>2</v>
      </c>
      <c r="P22" s="38">
        <v>3</v>
      </c>
      <c r="Q22" s="38" t="s">
        <v>182</v>
      </c>
      <c r="R22" s="38">
        <v>2.1</v>
      </c>
      <c r="S22" s="38">
        <v>2</v>
      </c>
      <c r="T22" s="38">
        <v>3</v>
      </c>
      <c r="U22" s="38">
        <v>0</v>
      </c>
      <c r="V22" s="38">
        <v>3</v>
      </c>
      <c r="W22" s="38">
        <v>3</v>
      </c>
      <c r="X22" s="38" t="s">
        <v>181</v>
      </c>
      <c r="Y22" s="38">
        <v>3</v>
      </c>
      <c r="Z22" s="38">
        <v>2.1666666666666665</v>
      </c>
      <c r="AA22" s="38" t="s">
        <v>182</v>
      </c>
      <c r="AB22" s="38" t="s">
        <v>182</v>
      </c>
      <c r="AC22" s="38">
        <v>2</v>
      </c>
      <c r="AD22" s="38" t="s">
        <v>182</v>
      </c>
      <c r="AE22" s="38" t="s">
        <v>181</v>
      </c>
      <c r="AF22" s="38">
        <v>2</v>
      </c>
      <c r="AG22" s="38" t="s">
        <v>181</v>
      </c>
      <c r="AH22" s="38">
        <v>1.6428571428571428</v>
      </c>
      <c r="AI22" s="38">
        <v>2</v>
      </c>
      <c r="AJ22" s="38">
        <v>3</v>
      </c>
      <c r="AK22" s="38" t="s">
        <v>181</v>
      </c>
      <c r="AL22" s="38" t="s">
        <v>181</v>
      </c>
      <c r="AM22" s="38">
        <v>1</v>
      </c>
      <c r="AN22" s="38" t="s">
        <v>181</v>
      </c>
      <c r="AO22" s="38">
        <v>0</v>
      </c>
      <c r="AP22" s="38">
        <v>2</v>
      </c>
      <c r="AQ22" s="38">
        <v>1.4000000000000001</v>
      </c>
      <c r="AR22" s="38">
        <v>2</v>
      </c>
      <c r="AS22" s="38">
        <v>2</v>
      </c>
      <c r="AT22" s="38">
        <v>1</v>
      </c>
      <c r="AU22" s="38" t="s">
        <v>181</v>
      </c>
      <c r="AV22" s="38">
        <v>1</v>
      </c>
      <c r="AW22" s="38">
        <v>3</v>
      </c>
      <c r="AX22" s="38">
        <v>3</v>
      </c>
      <c r="AY22" s="38">
        <v>1.9285714285714286</v>
      </c>
      <c r="AZ22" s="38">
        <v>2</v>
      </c>
      <c r="BA22" s="38">
        <v>2</v>
      </c>
      <c r="BB22" s="38">
        <v>3</v>
      </c>
      <c r="BC22" s="38">
        <v>2</v>
      </c>
      <c r="BD22" s="38">
        <v>2</v>
      </c>
      <c r="BE22" s="38">
        <v>3</v>
      </c>
      <c r="BF22" s="38">
        <v>0</v>
      </c>
      <c r="BG22" s="38">
        <v>3</v>
      </c>
      <c r="BH22" s="38">
        <v>3</v>
      </c>
      <c r="BI22" s="38" t="s">
        <v>181</v>
      </c>
      <c r="BJ22" s="38">
        <v>0</v>
      </c>
      <c r="BK22" s="38">
        <v>2</v>
      </c>
      <c r="BL22" s="38">
        <v>3</v>
      </c>
      <c r="BM22" s="38">
        <v>3</v>
      </c>
      <c r="BN22" s="38" t="s">
        <v>181</v>
      </c>
      <c r="BO22" s="38" t="s">
        <v>181</v>
      </c>
      <c r="BP22" s="38">
        <v>3</v>
      </c>
      <c r="BQ22" s="38">
        <v>3</v>
      </c>
      <c r="BR22" s="38">
        <v>2</v>
      </c>
      <c r="BS22" s="38" t="s">
        <v>181</v>
      </c>
      <c r="BT22" s="38" t="s">
        <v>181</v>
      </c>
      <c r="BU22" s="38">
        <v>2</v>
      </c>
      <c r="BV22" s="38">
        <v>2</v>
      </c>
      <c r="BW22" s="38" t="s">
        <v>181</v>
      </c>
      <c r="BX22" s="38">
        <v>2.0370370370370372</v>
      </c>
      <c r="BY22" s="38">
        <v>1</v>
      </c>
      <c r="BZ22" s="38" t="s">
        <v>182</v>
      </c>
      <c r="CA22" s="38" t="s">
        <v>181</v>
      </c>
      <c r="CB22" s="38" t="s">
        <v>181</v>
      </c>
      <c r="CC22" s="38" t="s">
        <v>181</v>
      </c>
      <c r="CD22" s="38">
        <v>0.8</v>
      </c>
      <c r="CE22" s="38">
        <v>10.613095238095239</v>
      </c>
      <c r="CF22" s="38">
        <v>2.837037037037037</v>
      </c>
      <c r="CG22" s="38">
        <v>13.450132275132276</v>
      </c>
    </row>
    <row r="23" spans="1:85" s="2" customFormat="1" ht="82.8" x14ac:dyDescent="0.3">
      <c r="A23" s="12" t="str">
        <f>VLOOKUP($C23,[1]Results_Esp_vSep1!$A$2:$G$214,4,FALSE)</f>
        <v>Tránsito </v>
      </c>
      <c r="B23" s="12" t="str">
        <f>VLOOKUP($C23,[1]Results_Esp_vSep1!$A$2:$G$214,5,FALSE)</f>
        <v>Tránsito en autobús </v>
      </c>
      <c r="C23" s="13" t="s">
        <v>615</v>
      </c>
      <c r="D23" s="12" t="s">
        <v>616</v>
      </c>
      <c r="E23" s="12" t="str">
        <f>VLOOKUP($C23,[1]Results_Esp_vSep1!$A$2:$G$214,3,FALSE)</f>
        <v>Proporcionar una mejora del 50% en todas las rutas de autobuses fijos de Metro de más de 10 minutos en los períodos pico AM y PM.  Y, proporcionar una mejora del 50% en todas las rutas de autobuses fijos de Metro de más de 15 minutos en los periodos de mediodía y tarde.  (Por ejemplo, una ruta de autobús que tiene como frecuencia un autobús cada 30 minutos mejoraría a un autobús que llegara cada 15 minutos.) </v>
      </c>
      <c r="F23" s="12">
        <v>162</v>
      </c>
      <c r="G23" s="71" t="s">
        <v>217</v>
      </c>
      <c r="H23" s="12" t="str">
        <f>VLOOKUP($C23,[1]Results_Esp_vSep1!$A$2:$G$214,7,FALSE)</f>
        <v>Área de estudio </v>
      </c>
      <c r="I23" s="17">
        <v>1</v>
      </c>
      <c r="J23" s="17" t="s">
        <v>181</v>
      </c>
      <c r="K23" s="17">
        <v>3</v>
      </c>
      <c r="L23" s="38">
        <v>1.8333333333333333</v>
      </c>
      <c r="M23" s="38">
        <v>2</v>
      </c>
      <c r="N23" s="38" t="s">
        <v>181</v>
      </c>
      <c r="O23" s="38">
        <v>3</v>
      </c>
      <c r="P23" s="38">
        <v>3</v>
      </c>
      <c r="Q23" s="38" t="s">
        <v>182</v>
      </c>
      <c r="R23" s="38">
        <v>2.4</v>
      </c>
      <c r="S23" s="38">
        <v>3</v>
      </c>
      <c r="T23" s="38" t="s">
        <v>181</v>
      </c>
      <c r="U23" s="38" t="s">
        <v>181</v>
      </c>
      <c r="V23" s="38" t="s">
        <v>181</v>
      </c>
      <c r="W23" s="38">
        <v>2</v>
      </c>
      <c r="X23" s="38" t="s">
        <v>181</v>
      </c>
      <c r="Y23" s="38">
        <v>3</v>
      </c>
      <c r="Z23" s="38">
        <v>2.2857142857142856</v>
      </c>
      <c r="AA23" s="38" t="s">
        <v>182</v>
      </c>
      <c r="AB23" s="38" t="s">
        <v>182</v>
      </c>
      <c r="AC23" s="38">
        <v>2</v>
      </c>
      <c r="AD23" s="38" t="s">
        <v>182</v>
      </c>
      <c r="AE23" s="38" t="s">
        <v>181</v>
      </c>
      <c r="AF23" s="38" t="s">
        <v>182</v>
      </c>
      <c r="AG23" s="38" t="s">
        <v>181</v>
      </c>
      <c r="AH23" s="38">
        <v>1.5714285714285714</v>
      </c>
      <c r="AI23" s="38">
        <v>2</v>
      </c>
      <c r="AJ23" s="38">
        <v>3</v>
      </c>
      <c r="AK23" s="38" t="s">
        <v>181</v>
      </c>
      <c r="AL23" s="38" t="s">
        <v>181</v>
      </c>
      <c r="AM23" s="38">
        <v>3</v>
      </c>
      <c r="AN23" s="38" t="s">
        <v>181</v>
      </c>
      <c r="AO23" s="38">
        <v>0</v>
      </c>
      <c r="AP23" s="38">
        <v>3</v>
      </c>
      <c r="AQ23" s="38">
        <v>1.9250000000000003</v>
      </c>
      <c r="AR23" s="38">
        <v>3</v>
      </c>
      <c r="AS23" s="38">
        <v>2</v>
      </c>
      <c r="AT23" s="38">
        <v>2</v>
      </c>
      <c r="AU23" s="38" t="s">
        <v>181</v>
      </c>
      <c r="AV23" s="38" t="s">
        <v>181</v>
      </c>
      <c r="AW23" s="38" t="s">
        <v>181</v>
      </c>
      <c r="AX23" s="38" t="s">
        <v>181</v>
      </c>
      <c r="AY23" s="38">
        <v>2</v>
      </c>
      <c r="AZ23" s="38">
        <v>1</v>
      </c>
      <c r="BA23" s="38">
        <v>3</v>
      </c>
      <c r="BB23" s="38">
        <v>2</v>
      </c>
      <c r="BC23" s="38">
        <v>3</v>
      </c>
      <c r="BD23" s="38">
        <v>3</v>
      </c>
      <c r="BE23" s="38" t="s">
        <v>181</v>
      </c>
      <c r="BF23" s="38" t="s">
        <v>181</v>
      </c>
      <c r="BG23" s="38" t="s">
        <v>181</v>
      </c>
      <c r="BH23" s="38">
        <v>2</v>
      </c>
      <c r="BI23" s="38" t="s">
        <v>181</v>
      </c>
      <c r="BJ23" s="38">
        <v>0</v>
      </c>
      <c r="BK23" s="38">
        <v>2</v>
      </c>
      <c r="BL23" s="38" t="s">
        <v>181</v>
      </c>
      <c r="BM23" s="38" t="s">
        <v>181</v>
      </c>
      <c r="BN23" s="38" t="s">
        <v>181</v>
      </c>
      <c r="BO23" s="38" t="s">
        <v>181</v>
      </c>
      <c r="BP23" s="38">
        <v>3</v>
      </c>
      <c r="BQ23" s="38">
        <v>2</v>
      </c>
      <c r="BR23" s="38">
        <v>2</v>
      </c>
      <c r="BS23" s="38" t="s">
        <v>181</v>
      </c>
      <c r="BT23" s="38" t="s">
        <v>181</v>
      </c>
      <c r="BU23" s="38">
        <v>2</v>
      </c>
      <c r="BV23" s="38">
        <v>2</v>
      </c>
      <c r="BW23" s="38" t="s">
        <v>181</v>
      </c>
      <c r="BX23" s="38">
        <v>1.8173076923076925</v>
      </c>
      <c r="BY23" s="38">
        <v>1</v>
      </c>
      <c r="BZ23" s="38" t="s">
        <v>182</v>
      </c>
      <c r="CA23" s="38" t="s">
        <v>181</v>
      </c>
      <c r="CB23" s="38" t="s">
        <v>181</v>
      </c>
      <c r="CC23" s="38" t="s">
        <v>181</v>
      </c>
      <c r="CD23" s="38">
        <v>0.8</v>
      </c>
      <c r="CE23" s="38">
        <v>12.015476190476191</v>
      </c>
      <c r="CF23" s="38">
        <v>2.6173076923076923</v>
      </c>
      <c r="CG23" s="38">
        <v>14.632783882783883</v>
      </c>
    </row>
    <row r="24" spans="1:85" s="2" customFormat="1" ht="69" x14ac:dyDescent="0.3">
      <c r="A24" s="12" t="str">
        <f>VLOOKUP($C24,[1]Results_Esp_vSep1!$A$2:$G$214,4,FALSE)</f>
        <v>Tránsito </v>
      </c>
      <c r="B24" s="12" t="str">
        <f>VLOOKUP($C24,[1]Results_Esp_vSep1!$A$2:$G$214,5,FALSE)</f>
        <v>Tránsito en autobús </v>
      </c>
      <c r="C24" s="13" t="s">
        <v>617</v>
      </c>
      <c r="D24" s="12" t="s">
        <v>618</v>
      </c>
      <c r="E24" s="12" t="str">
        <f>VLOOKUP($C24,[1]Results_Esp_vSep1!$A$2:$G$214,3,FALSE)</f>
        <v>Mejorar los tiempos, la velocidad y la fiabilidad de los autobuses de la línea 18 (Whittier Bl.). Las mejoras propuestas incluirían: la priorización de las señales de tránsito, carriles de prioridad para los autobuses y extensiones entes en las paradas de autobús, embarque en todas las puertas, paradas de autobús y mejoras en las paradas. </v>
      </c>
      <c r="F24" s="12">
        <v>163</v>
      </c>
      <c r="G24" s="71" t="s">
        <v>619</v>
      </c>
      <c r="H24" s="12" t="str">
        <f>VLOOKUP($C24,[1]Results_Esp_vSep1!$A$2:$G$214,7,FALSE)</f>
        <v>Los Angeles / East LA </v>
      </c>
      <c r="I24" s="17">
        <v>1</v>
      </c>
      <c r="J24" s="17" t="s">
        <v>181</v>
      </c>
      <c r="K24" s="17">
        <v>2</v>
      </c>
      <c r="L24" s="38">
        <v>1.375</v>
      </c>
      <c r="M24" s="38">
        <v>2</v>
      </c>
      <c r="N24" s="38" t="s">
        <v>181</v>
      </c>
      <c r="O24" s="38">
        <v>2</v>
      </c>
      <c r="P24" s="38">
        <v>3</v>
      </c>
      <c r="Q24" s="38" t="s">
        <v>182</v>
      </c>
      <c r="R24" s="38">
        <v>2.1</v>
      </c>
      <c r="S24" s="38">
        <v>2</v>
      </c>
      <c r="T24" s="38">
        <v>3</v>
      </c>
      <c r="U24" s="38">
        <v>0</v>
      </c>
      <c r="V24" s="38">
        <v>3</v>
      </c>
      <c r="W24" s="38">
        <v>3</v>
      </c>
      <c r="X24" s="38" t="s">
        <v>181</v>
      </c>
      <c r="Y24" s="38">
        <v>3</v>
      </c>
      <c r="Z24" s="38">
        <v>2.1666666666666665</v>
      </c>
      <c r="AA24" s="38" t="s">
        <v>182</v>
      </c>
      <c r="AB24" s="38" t="s">
        <v>182</v>
      </c>
      <c r="AC24" s="38">
        <v>2</v>
      </c>
      <c r="AD24" s="38" t="s">
        <v>182</v>
      </c>
      <c r="AE24" s="38" t="s">
        <v>181</v>
      </c>
      <c r="AF24" s="38">
        <v>2</v>
      </c>
      <c r="AG24" s="38" t="s">
        <v>181</v>
      </c>
      <c r="AH24" s="38">
        <v>1.6428571428571428</v>
      </c>
      <c r="AI24" s="38">
        <v>2</v>
      </c>
      <c r="AJ24" s="38">
        <v>3</v>
      </c>
      <c r="AK24" s="38" t="s">
        <v>181</v>
      </c>
      <c r="AL24" s="38" t="s">
        <v>181</v>
      </c>
      <c r="AM24" s="38">
        <v>1</v>
      </c>
      <c r="AN24" s="38" t="s">
        <v>181</v>
      </c>
      <c r="AO24" s="38">
        <v>0</v>
      </c>
      <c r="AP24" s="38">
        <v>2</v>
      </c>
      <c r="AQ24" s="38">
        <v>1.4000000000000001</v>
      </c>
      <c r="AR24" s="38">
        <v>1</v>
      </c>
      <c r="AS24" s="38">
        <v>2</v>
      </c>
      <c r="AT24" s="38">
        <v>1</v>
      </c>
      <c r="AU24" s="38" t="s">
        <v>181</v>
      </c>
      <c r="AV24" s="38">
        <v>1</v>
      </c>
      <c r="AW24" s="38">
        <v>2</v>
      </c>
      <c r="AX24" s="38">
        <v>3</v>
      </c>
      <c r="AY24" s="38">
        <v>1.6071428571428572</v>
      </c>
      <c r="AZ24" s="38">
        <v>1</v>
      </c>
      <c r="BA24" s="38">
        <v>3</v>
      </c>
      <c r="BB24" s="38">
        <v>2</v>
      </c>
      <c r="BC24" s="38">
        <v>3</v>
      </c>
      <c r="BD24" s="38">
        <v>3</v>
      </c>
      <c r="BE24" s="38">
        <v>3</v>
      </c>
      <c r="BF24" s="38">
        <v>0</v>
      </c>
      <c r="BG24" s="38">
        <v>3</v>
      </c>
      <c r="BH24" s="38">
        <v>3</v>
      </c>
      <c r="BI24" s="38" t="s">
        <v>181</v>
      </c>
      <c r="BJ24" s="38">
        <v>0</v>
      </c>
      <c r="BK24" s="38">
        <v>3</v>
      </c>
      <c r="BL24" s="38">
        <v>2</v>
      </c>
      <c r="BM24" s="38">
        <v>3</v>
      </c>
      <c r="BN24" s="38" t="s">
        <v>181</v>
      </c>
      <c r="BO24" s="38" t="s">
        <v>181</v>
      </c>
      <c r="BP24" s="38">
        <v>3</v>
      </c>
      <c r="BQ24" s="38">
        <v>3</v>
      </c>
      <c r="BR24" s="38">
        <v>2</v>
      </c>
      <c r="BS24" s="38" t="s">
        <v>181</v>
      </c>
      <c r="BT24" s="38" t="s">
        <v>181</v>
      </c>
      <c r="BU24" s="38">
        <v>2</v>
      </c>
      <c r="BV24" s="38">
        <v>2</v>
      </c>
      <c r="BW24" s="38" t="s">
        <v>181</v>
      </c>
      <c r="BX24" s="38">
        <v>2.0879629629629628</v>
      </c>
      <c r="BY24" s="38">
        <v>1</v>
      </c>
      <c r="BZ24" s="38" t="s">
        <v>182</v>
      </c>
      <c r="CA24" s="38" t="s">
        <v>181</v>
      </c>
      <c r="CB24" s="38" t="s">
        <v>181</v>
      </c>
      <c r="CC24" s="38" t="s">
        <v>181</v>
      </c>
      <c r="CD24" s="38">
        <v>0.8</v>
      </c>
      <c r="CE24" s="38">
        <v>10.291666666666668</v>
      </c>
      <c r="CF24" s="38">
        <v>2.8879629629629626</v>
      </c>
      <c r="CG24" s="38">
        <v>13.17962962962963</v>
      </c>
    </row>
    <row r="25" spans="1:85" s="2" customFormat="1" ht="69" x14ac:dyDescent="0.3">
      <c r="A25" s="12" t="str">
        <f>VLOOKUP($C25,[1]Results_Esp_vSep1!$A$2:$G$214,4,FALSE)</f>
        <v>Tránsito </v>
      </c>
      <c r="B25" s="12" t="str">
        <f>VLOOKUP($C25,[1]Results_Esp_vSep1!$A$2:$G$214,5,FALSE)</f>
        <v>Tránsito en autobús </v>
      </c>
      <c r="C25" s="13" t="s">
        <v>620</v>
      </c>
      <c r="D25" s="12" t="s">
        <v>621</v>
      </c>
      <c r="E25" s="12" t="str">
        <f>VLOOKUP($C25,[1]Results_Esp_vSep1!$A$2:$G$214,3,FALSE)</f>
        <v>Mejorar los tiempos, la velocidad y la fiabilidad de los autobuses de la línea 66 (Olympic Bl). Las mejoras propuestas incluirían: la priorización de las señales de tránsito, carriles de prioridad para los autobuses y extensiones en las paradas de autobús, embarque en todas las puertas, paradas de autobús y mejoras en las paradas. </v>
      </c>
      <c r="F25" s="12">
        <v>164</v>
      </c>
      <c r="G25" s="71" t="s">
        <v>622</v>
      </c>
      <c r="H25" s="12" t="str">
        <f>VLOOKUP($C25,[1]Results_Esp_vSep1!$A$2:$G$214,7,FALSE)</f>
        <v>Los Angeles / East LA </v>
      </c>
      <c r="I25" s="17">
        <v>1</v>
      </c>
      <c r="J25" s="17" t="s">
        <v>181</v>
      </c>
      <c r="K25" s="17">
        <v>1</v>
      </c>
      <c r="L25" s="38">
        <v>0.91666666666666663</v>
      </c>
      <c r="M25" s="38">
        <v>2</v>
      </c>
      <c r="N25" s="38" t="s">
        <v>181</v>
      </c>
      <c r="O25" s="38">
        <v>1</v>
      </c>
      <c r="P25" s="38">
        <v>3</v>
      </c>
      <c r="Q25" s="38" t="s">
        <v>182</v>
      </c>
      <c r="R25" s="38">
        <v>1.8</v>
      </c>
      <c r="S25" s="38">
        <v>1</v>
      </c>
      <c r="T25" s="38">
        <v>3</v>
      </c>
      <c r="U25" s="38">
        <v>0</v>
      </c>
      <c r="V25" s="38">
        <v>2</v>
      </c>
      <c r="W25" s="38">
        <v>3</v>
      </c>
      <c r="X25" s="38" t="s">
        <v>181</v>
      </c>
      <c r="Y25" s="38">
        <v>3</v>
      </c>
      <c r="Z25" s="38">
        <v>1.8571428571428572</v>
      </c>
      <c r="AA25" s="38" t="s">
        <v>182</v>
      </c>
      <c r="AB25" s="38" t="s">
        <v>182</v>
      </c>
      <c r="AC25" s="38">
        <v>2</v>
      </c>
      <c r="AD25" s="38" t="s">
        <v>182</v>
      </c>
      <c r="AE25" s="38" t="s">
        <v>181</v>
      </c>
      <c r="AF25" s="38">
        <v>2</v>
      </c>
      <c r="AG25" s="38" t="s">
        <v>181</v>
      </c>
      <c r="AH25" s="38">
        <v>1.6428571428571428</v>
      </c>
      <c r="AI25" s="38">
        <v>2</v>
      </c>
      <c r="AJ25" s="38">
        <v>3</v>
      </c>
      <c r="AK25" s="38" t="s">
        <v>181</v>
      </c>
      <c r="AL25" s="38" t="s">
        <v>181</v>
      </c>
      <c r="AM25" s="38">
        <v>1</v>
      </c>
      <c r="AN25" s="38" t="s">
        <v>181</v>
      </c>
      <c r="AO25" s="38">
        <v>0</v>
      </c>
      <c r="AP25" s="38">
        <v>2</v>
      </c>
      <c r="AQ25" s="38">
        <v>1.4000000000000001</v>
      </c>
      <c r="AR25" s="38">
        <v>1</v>
      </c>
      <c r="AS25" s="38">
        <v>2</v>
      </c>
      <c r="AT25" s="38">
        <v>1</v>
      </c>
      <c r="AU25" s="38" t="s">
        <v>181</v>
      </c>
      <c r="AV25" s="38">
        <v>1</v>
      </c>
      <c r="AW25" s="38">
        <v>2</v>
      </c>
      <c r="AX25" s="38">
        <v>1</v>
      </c>
      <c r="AY25" s="38">
        <v>1.2857142857142856</v>
      </c>
      <c r="AZ25" s="38">
        <v>2</v>
      </c>
      <c r="BA25" s="38">
        <v>3</v>
      </c>
      <c r="BB25" s="38">
        <v>3</v>
      </c>
      <c r="BC25" s="38">
        <v>3</v>
      </c>
      <c r="BD25" s="38">
        <v>3</v>
      </c>
      <c r="BE25" s="38">
        <v>3</v>
      </c>
      <c r="BF25" s="38">
        <v>0</v>
      </c>
      <c r="BG25" s="38">
        <v>3</v>
      </c>
      <c r="BH25" s="38">
        <v>3</v>
      </c>
      <c r="BI25" s="38" t="s">
        <v>181</v>
      </c>
      <c r="BJ25" s="38">
        <v>0</v>
      </c>
      <c r="BK25" s="38">
        <v>3</v>
      </c>
      <c r="BL25" s="38">
        <v>3</v>
      </c>
      <c r="BM25" s="38">
        <v>2</v>
      </c>
      <c r="BN25" s="38" t="s">
        <v>181</v>
      </c>
      <c r="BO25" s="38" t="s">
        <v>181</v>
      </c>
      <c r="BP25" s="38">
        <v>3</v>
      </c>
      <c r="BQ25" s="38">
        <v>3</v>
      </c>
      <c r="BR25" s="38">
        <v>2</v>
      </c>
      <c r="BS25" s="38" t="s">
        <v>181</v>
      </c>
      <c r="BT25" s="38" t="s">
        <v>181</v>
      </c>
      <c r="BU25" s="38">
        <v>2</v>
      </c>
      <c r="BV25" s="38">
        <v>2</v>
      </c>
      <c r="BW25" s="38" t="s">
        <v>181</v>
      </c>
      <c r="BX25" s="38">
        <v>2.1898148148148149</v>
      </c>
      <c r="BY25" s="38">
        <v>1</v>
      </c>
      <c r="BZ25" s="38" t="s">
        <v>182</v>
      </c>
      <c r="CA25" s="38" t="s">
        <v>181</v>
      </c>
      <c r="CB25" s="38" t="s">
        <v>181</v>
      </c>
      <c r="CC25" s="38" t="s">
        <v>181</v>
      </c>
      <c r="CD25" s="38">
        <v>0.8</v>
      </c>
      <c r="CE25" s="38">
        <v>8.9023809523809518</v>
      </c>
      <c r="CF25" s="38">
        <v>2.9898148148148147</v>
      </c>
      <c r="CG25" s="38">
        <v>11.892195767195766</v>
      </c>
    </row>
    <row r="26" spans="1:85" s="2" customFormat="1" ht="27.6" x14ac:dyDescent="0.3">
      <c r="A26" s="12" t="str">
        <f>VLOOKUP($C26,[1]Results_Esp_vSep1!$A$2:$G$214,4,FALSE)</f>
        <v>Tránsito </v>
      </c>
      <c r="B26" s="12" t="str">
        <f>VLOOKUP($C26,[1]Results_Esp_vSep1!$A$2:$G$214,5,FALSE)</f>
        <v>Servicios de tránsito </v>
      </c>
      <c r="C26" s="13" t="s">
        <v>623</v>
      </c>
      <c r="D26" s="12" t="s">
        <v>624</v>
      </c>
      <c r="E26" s="12" t="str">
        <f>VLOOKUP($C26,[1]Results_Esp_vSep1!$A$2:$G$214,3,FALSE)</f>
        <v>Instalación de paradas de autobús y bancos en las paradas de Metro y de la ciudad de Commerce (varios lugares dentro de la ciudad de Commerce). </v>
      </c>
      <c r="F26" s="12">
        <v>165</v>
      </c>
      <c r="G26" s="71" t="s">
        <v>625</v>
      </c>
      <c r="H26" s="12" t="str">
        <f>VLOOKUP($C26,[1]Results_Esp_vSep1!$A$2:$G$214,7,FALSE)</f>
        <v>Commerce </v>
      </c>
      <c r="I26" s="17" t="s">
        <v>181</v>
      </c>
      <c r="J26" s="17" t="s">
        <v>181</v>
      </c>
      <c r="K26" s="17">
        <v>1</v>
      </c>
      <c r="L26" s="38">
        <v>0.83333333333333337</v>
      </c>
      <c r="M26" s="38" t="s">
        <v>181</v>
      </c>
      <c r="N26" s="38" t="s">
        <v>181</v>
      </c>
      <c r="O26" s="38">
        <v>1</v>
      </c>
      <c r="P26" s="38">
        <v>2</v>
      </c>
      <c r="Q26" s="38" t="s">
        <v>182</v>
      </c>
      <c r="R26" s="38">
        <v>1.2749999999999999</v>
      </c>
      <c r="S26" s="38">
        <v>1</v>
      </c>
      <c r="T26" s="38" t="s">
        <v>181</v>
      </c>
      <c r="U26" s="38" t="s">
        <v>181</v>
      </c>
      <c r="V26" s="38" t="s">
        <v>181</v>
      </c>
      <c r="W26" s="38">
        <v>1</v>
      </c>
      <c r="X26" s="38">
        <v>1</v>
      </c>
      <c r="Y26" s="38">
        <v>2</v>
      </c>
      <c r="Z26" s="38">
        <v>1.1160714285714286</v>
      </c>
      <c r="AA26" s="38" t="s">
        <v>182</v>
      </c>
      <c r="AB26" s="38" t="s">
        <v>182</v>
      </c>
      <c r="AC26" s="38">
        <v>2</v>
      </c>
      <c r="AD26" s="38" t="s">
        <v>182</v>
      </c>
      <c r="AE26" s="38" t="s">
        <v>181</v>
      </c>
      <c r="AF26" s="38">
        <v>1</v>
      </c>
      <c r="AG26" s="38" t="s">
        <v>181</v>
      </c>
      <c r="AH26" s="38">
        <v>1.2321428571428572</v>
      </c>
      <c r="AI26" s="38">
        <v>1</v>
      </c>
      <c r="AJ26" s="38" t="s">
        <v>181</v>
      </c>
      <c r="AK26" s="38" t="s">
        <v>181</v>
      </c>
      <c r="AL26" s="38" t="s">
        <v>181</v>
      </c>
      <c r="AM26" s="38" t="s">
        <v>181</v>
      </c>
      <c r="AN26" s="38" t="s">
        <v>181</v>
      </c>
      <c r="AO26" s="38" t="s">
        <v>181</v>
      </c>
      <c r="AP26" s="38">
        <v>2</v>
      </c>
      <c r="AQ26" s="38">
        <v>1.21875</v>
      </c>
      <c r="AR26" s="38" t="s">
        <v>181</v>
      </c>
      <c r="AS26" s="38">
        <v>1</v>
      </c>
      <c r="AT26" s="38">
        <v>1</v>
      </c>
      <c r="AU26" s="38" t="s">
        <v>181</v>
      </c>
      <c r="AV26" s="38">
        <v>1</v>
      </c>
      <c r="AW26" s="38" t="s">
        <v>181</v>
      </c>
      <c r="AX26" s="38" t="s">
        <v>181</v>
      </c>
      <c r="AY26" s="38">
        <v>0.8571428571428571</v>
      </c>
      <c r="AZ26" s="38" t="s">
        <v>181</v>
      </c>
      <c r="BA26" s="38">
        <v>2</v>
      </c>
      <c r="BB26" s="38" t="s">
        <v>181</v>
      </c>
      <c r="BC26" s="38">
        <v>2</v>
      </c>
      <c r="BD26" s="38">
        <v>2</v>
      </c>
      <c r="BE26" s="38" t="s">
        <v>181</v>
      </c>
      <c r="BF26" s="38" t="s">
        <v>181</v>
      </c>
      <c r="BG26" s="38" t="s">
        <v>181</v>
      </c>
      <c r="BH26" s="38">
        <v>2</v>
      </c>
      <c r="BI26" s="38">
        <v>2</v>
      </c>
      <c r="BJ26" s="38" t="s">
        <v>181</v>
      </c>
      <c r="BK26" s="38" t="s">
        <v>181</v>
      </c>
      <c r="BL26" s="38" t="s">
        <v>181</v>
      </c>
      <c r="BM26" s="38" t="s">
        <v>181</v>
      </c>
      <c r="BN26" s="38" t="s">
        <v>181</v>
      </c>
      <c r="BO26" s="38" t="s">
        <v>181</v>
      </c>
      <c r="BP26" s="38">
        <v>1</v>
      </c>
      <c r="BQ26" s="38">
        <v>1</v>
      </c>
      <c r="BR26" s="38">
        <v>2</v>
      </c>
      <c r="BS26" s="38" t="s">
        <v>181</v>
      </c>
      <c r="BT26" s="38" t="s">
        <v>181</v>
      </c>
      <c r="BU26" s="38" t="s">
        <v>181</v>
      </c>
      <c r="BV26" s="38" t="s">
        <v>181</v>
      </c>
      <c r="BW26" s="38" t="s">
        <v>181</v>
      </c>
      <c r="BX26" s="38">
        <v>1.4583333333333333</v>
      </c>
      <c r="BY26" s="38">
        <v>1</v>
      </c>
      <c r="BZ26" s="38" t="s">
        <v>182</v>
      </c>
      <c r="CA26" s="38" t="s">
        <v>181</v>
      </c>
      <c r="CB26" s="38" t="s">
        <v>181</v>
      </c>
      <c r="CC26" s="38" t="s">
        <v>181</v>
      </c>
      <c r="CD26" s="38">
        <v>0.8</v>
      </c>
      <c r="CE26" s="38">
        <v>6.5324404761904757</v>
      </c>
      <c r="CF26" s="38">
        <v>2.2583333333333333</v>
      </c>
      <c r="CG26" s="38">
        <v>8.7907738095238095</v>
      </c>
    </row>
    <row r="27" spans="1:85" s="2" customFormat="1" ht="41.4" x14ac:dyDescent="0.3">
      <c r="A27" s="12" t="str">
        <f>VLOOKUP($C27,[1]Results_Esp_vSep1!$A$2:$G$214,4,FALSE)</f>
        <v>Tránsito </v>
      </c>
      <c r="B27" s="12" t="str">
        <f>VLOOKUP($C27,[1]Results_Esp_vSep1!$A$2:$G$214,5,FALSE)</f>
        <v>Servicios de tránsito </v>
      </c>
      <c r="C27" s="13" t="s">
        <v>626</v>
      </c>
      <c r="D27" s="12" t="s">
        <v>624</v>
      </c>
      <c r="E27" s="12" t="str">
        <f>VLOOKUP($C27,[1]Results_Esp_vSep1!$A$2:$G$214,3,FALSE)</f>
        <v>Instalación de paradas de autobús y bancos en las paradas de Metro y de la ciudad de Maywood (varios lugares dentro de la ciudad de Maywood). </v>
      </c>
      <c r="F27" s="12">
        <v>166</v>
      </c>
      <c r="G27" s="71" t="s">
        <v>627</v>
      </c>
      <c r="H27" s="12" t="str">
        <f>VLOOKUP($C27,[1]Results_Esp_vSep1!$A$2:$G$214,7,FALSE)</f>
        <v>Maywood </v>
      </c>
      <c r="I27" s="17" t="s">
        <v>181</v>
      </c>
      <c r="J27" s="17" t="s">
        <v>181</v>
      </c>
      <c r="K27" s="17">
        <v>1</v>
      </c>
      <c r="L27" s="38">
        <v>0.83333333333333337</v>
      </c>
      <c r="M27" s="38" t="s">
        <v>181</v>
      </c>
      <c r="N27" s="38" t="s">
        <v>181</v>
      </c>
      <c r="O27" s="38">
        <v>1</v>
      </c>
      <c r="P27" s="38">
        <v>2</v>
      </c>
      <c r="Q27" s="38" t="s">
        <v>182</v>
      </c>
      <c r="R27" s="38">
        <v>1.2749999999999999</v>
      </c>
      <c r="S27" s="38">
        <v>1</v>
      </c>
      <c r="T27" s="38" t="s">
        <v>181</v>
      </c>
      <c r="U27" s="38" t="s">
        <v>181</v>
      </c>
      <c r="V27" s="38" t="s">
        <v>181</v>
      </c>
      <c r="W27" s="38">
        <v>1</v>
      </c>
      <c r="X27" s="38">
        <v>1</v>
      </c>
      <c r="Y27" s="38">
        <v>2</v>
      </c>
      <c r="Z27" s="38">
        <v>1.1160714285714286</v>
      </c>
      <c r="AA27" s="38" t="s">
        <v>182</v>
      </c>
      <c r="AB27" s="38" t="s">
        <v>182</v>
      </c>
      <c r="AC27" s="38">
        <v>2</v>
      </c>
      <c r="AD27" s="38" t="s">
        <v>182</v>
      </c>
      <c r="AE27" s="38" t="s">
        <v>181</v>
      </c>
      <c r="AF27" s="38">
        <v>1</v>
      </c>
      <c r="AG27" s="38" t="s">
        <v>181</v>
      </c>
      <c r="AH27" s="38">
        <v>1.2321428571428572</v>
      </c>
      <c r="AI27" s="38">
        <v>1</v>
      </c>
      <c r="AJ27" s="38" t="s">
        <v>181</v>
      </c>
      <c r="AK27" s="38" t="s">
        <v>181</v>
      </c>
      <c r="AL27" s="38" t="s">
        <v>181</v>
      </c>
      <c r="AM27" s="38" t="s">
        <v>181</v>
      </c>
      <c r="AN27" s="38" t="s">
        <v>181</v>
      </c>
      <c r="AO27" s="38" t="s">
        <v>181</v>
      </c>
      <c r="AP27" s="38">
        <v>2</v>
      </c>
      <c r="AQ27" s="38">
        <v>1.21875</v>
      </c>
      <c r="AR27" s="38" t="s">
        <v>181</v>
      </c>
      <c r="AS27" s="38">
        <v>1</v>
      </c>
      <c r="AT27" s="38">
        <v>1</v>
      </c>
      <c r="AU27" s="38" t="s">
        <v>181</v>
      </c>
      <c r="AV27" s="38">
        <v>1</v>
      </c>
      <c r="AW27" s="38" t="s">
        <v>181</v>
      </c>
      <c r="AX27" s="38" t="s">
        <v>181</v>
      </c>
      <c r="AY27" s="38">
        <v>0.8571428571428571</v>
      </c>
      <c r="AZ27" s="38" t="s">
        <v>181</v>
      </c>
      <c r="BA27" s="38">
        <v>2</v>
      </c>
      <c r="BB27" s="38" t="s">
        <v>181</v>
      </c>
      <c r="BC27" s="38">
        <v>2</v>
      </c>
      <c r="BD27" s="38">
        <v>2</v>
      </c>
      <c r="BE27" s="38" t="s">
        <v>181</v>
      </c>
      <c r="BF27" s="38" t="s">
        <v>181</v>
      </c>
      <c r="BG27" s="38" t="s">
        <v>181</v>
      </c>
      <c r="BH27" s="38">
        <v>2</v>
      </c>
      <c r="BI27" s="38">
        <v>2</v>
      </c>
      <c r="BJ27" s="38" t="s">
        <v>181</v>
      </c>
      <c r="BK27" s="38" t="s">
        <v>181</v>
      </c>
      <c r="BL27" s="38" t="s">
        <v>181</v>
      </c>
      <c r="BM27" s="38" t="s">
        <v>181</v>
      </c>
      <c r="BN27" s="38" t="s">
        <v>181</v>
      </c>
      <c r="BO27" s="38" t="s">
        <v>181</v>
      </c>
      <c r="BP27" s="38">
        <v>1</v>
      </c>
      <c r="BQ27" s="38" t="s">
        <v>182</v>
      </c>
      <c r="BR27" s="38">
        <v>1</v>
      </c>
      <c r="BS27" s="38" t="s">
        <v>181</v>
      </c>
      <c r="BT27" s="38" t="s">
        <v>181</v>
      </c>
      <c r="BU27" s="38" t="s">
        <v>181</v>
      </c>
      <c r="BV27" s="38" t="s">
        <v>181</v>
      </c>
      <c r="BW27" s="38" t="s">
        <v>181</v>
      </c>
      <c r="BX27" s="38">
        <v>1.4107142857142856</v>
      </c>
      <c r="BY27" s="38">
        <v>1</v>
      </c>
      <c r="BZ27" s="38" t="s">
        <v>182</v>
      </c>
      <c r="CA27" s="38" t="s">
        <v>181</v>
      </c>
      <c r="CB27" s="38" t="s">
        <v>181</v>
      </c>
      <c r="CC27" s="38" t="s">
        <v>181</v>
      </c>
      <c r="CD27" s="38">
        <v>0.8</v>
      </c>
      <c r="CE27" s="38">
        <v>6.5324404761904757</v>
      </c>
      <c r="CF27" s="38">
        <v>2.2107142857142854</v>
      </c>
      <c r="CG27" s="38">
        <v>8.743154761904762</v>
      </c>
    </row>
    <row r="28" spans="1:85" s="2" customFormat="1" ht="55.2" x14ac:dyDescent="0.3">
      <c r="A28" s="12" t="str">
        <f>VLOOKUP($C28,[1]Results_Esp_vSep1!$A$2:$G$214,4,FALSE)</f>
        <v>Tránsito </v>
      </c>
      <c r="B28" s="12" t="str">
        <f>VLOOKUP($C28,[1]Results_Esp_vSep1!$A$2:$G$214,5,FALSE)</f>
        <v>Servicios de tránsito </v>
      </c>
      <c r="C28" s="13" t="s">
        <v>628</v>
      </c>
      <c r="D28" s="12" t="s">
        <v>629</v>
      </c>
      <c r="E28" s="12" t="str">
        <f>VLOOKUP($C28,[1]Results_Esp_vSep1!$A$2:$G$214,3,FALSE)</f>
        <v>Modernizar las paradas de autobús en varios puntos de la ciudad de Signal Hill. </v>
      </c>
      <c r="F28" s="12">
        <v>167</v>
      </c>
      <c r="G28" s="71" t="s">
        <v>630</v>
      </c>
      <c r="H28" s="12" t="str">
        <f>VLOOKUP($C28,[1]Results_Esp_vSep1!$A$2:$G$214,7,FALSE)</f>
        <v>Signal Hill </v>
      </c>
      <c r="I28" s="17" t="s">
        <v>181</v>
      </c>
      <c r="J28" s="17" t="s">
        <v>181</v>
      </c>
      <c r="K28" s="17">
        <v>1</v>
      </c>
      <c r="L28" s="38">
        <v>0.83333333333333337</v>
      </c>
      <c r="M28" s="38" t="s">
        <v>181</v>
      </c>
      <c r="N28" s="38" t="s">
        <v>181</v>
      </c>
      <c r="O28" s="38">
        <v>1</v>
      </c>
      <c r="P28" s="38">
        <v>2</v>
      </c>
      <c r="Q28" s="38" t="s">
        <v>182</v>
      </c>
      <c r="R28" s="38">
        <v>1.2749999999999999</v>
      </c>
      <c r="S28" s="38">
        <v>1</v>
      </c>
      <c r="T28" s="38" t="s">
        <v>181</v>
      </c>
      <c r="U28" s="38" t="s">
        <v>181</v>
      </c>
      <c r="V28" s="38" t="s">
        <v>181</v>
      </c>
      <c r="W28" s="38">
        <v>1</v>
      </c>
      <c r="X28" s="38">
        <v>1</v>
      </c>
      <c r="Y28" s="38">
        <v>2</v>
      </c>
      <c r="Z28" s="38">
        <v>1.1160714285714286</v>
      </c>
      <c r="AA28" s="38" t="s">
        <v>182</v>
      </c>
      <c r="AB28" s="38" t="s">
        <v>182</v>
      </c>
      <c r="AC28" s="38">
        <v>2</v>
      </c>
      <c r="AD28" s="38" t="s">
        <v>182</v>
      </c>
      <c r="AE28" s="38" t="s">
        <v>181</v>
      </c>
      <c r="AF28" s="38">
        <v>1</v>
      </c>
      <c r="AG28" s="38" t="s">
        <v>181</v>
      </c>
      <c r="AH28" s="38">
        <v>1.2321428571428572</v>
      </c>
      <c r="AI28" s="38">
        <v>1</v>
      </c>
      <c r="AJ28" s="38" t="s">
        <v>181</v>
      </c>
      <c r="AK28" s="38" t="s">
        <v>181</v>
      </c>
      <c r="AL28" s="38" t="s">
        <v>181</v>
      </c>
      <c r="AM28" s="38" t="s">
        <v>181</v>
      </c>
      <c r="AN28" s="38" t="s">
        <v>181</v>
      </c>
      <c r="AO28" s="38" t="s">
        <v>181</v>
      </c>
      <c r="AP28" s="38">
        <v>2</v>
      </c>
      <c r="AQ28" s="38">
        <v>1.21875</v>
      </c>
      <c r="AR28" s="38" t="s">
        <v>181</v>
      </c>
      <c r="AS28" s="38">
        <v>1</v>
      </c>
      <c r="AT28" s="38" t="s">
        <v>181</v>
      </c>
      <c r="AU28" s="38" t="s">
        <v>181</v>
      </c>
      <c r="AV28" s="38">
        <v>1</v>
      </c>
      <c r="AW28" s="38" t="s">
        <v>181</v>
      </c>
      <c r="AX28" s="38" t="s">
        <v>181</v>
      </c>
      <c r="AY28" s="38">
        <v>0.8214285714285714</v>
      </c>
      <c r="AZ28" s="38" t="s">
        <v>181</v>
      </c>
      <c r="BA28" s="38">
        <v>0</v>
      </c>
      <c r="BB28" s="38" t="s">
        <v>181</v>
      </c>
      <c r="BC28" s="38">
        <v>0</v>
      </c>
      <c r="BD28" s="38">
        <v>0</v>
      </c>
      <c r="BE28" s="38" t="s">
        <v>181</v>
      </c>
      <c r="BF28" s="38" t="s">
        <v>181</v>
      </c>
      <c r="BG28" s="38" t="s">
        <v>181</v>
      </c>
      <c r="BH28" s="38">
        <v>0</v>
      </c>
      <c r="BI28" s="38">
        <v>0</v>
      </c>
      <c r="BJ28" s="38" t="s">
        <v>181</v>
      </c>
      <c r="BK28" s="38" t="s">
        <v>181</v>
      </c>
      <c r="BL28" s="38" t="s">
        <v>181</v>
      </c>
      <c r="BM28" s="38" t="s">
        <v>181</v>
      </c>
      <c r="BN28" s="38" t="s">
        <v>181</v>
      </c>
      <c r="BO28" s="38" t="s">
        <v>181</v>
      </c>
      <c r="BP28" s="38">
        <v>1</v>
      </c>
      <c r="BQ28" s="38">
        <v>1</v>
      </c>
      <c r="BR28" s="38">
        <v>1</v>
      </c>
      <c r="BS28" s="38" t="s">
        <v>181</v>
      </c>
      <c r="BT28" s="38" t="s">
        <v>181</v>
      </c>
      <c r="BU28" s="38" t="s">
        <v>181</v>
      </c>
      <c r="BV28" s="38" t="s">
        <v>181</v>
      </c>
      <c r="BW28" s="38" t="s">
        <v>181</v>
      </c>
      <c r="BX28" s="38">
        <v>0.29296875</v>
      </c>
      <c r="BY28" s="38">
        <v>1</v>
      </c>
      <c r="BZ28" s="38" t="s">
        <v>182</v>
      </c>
      <c r="CA28" s="38" t="s">
        <v>181</v>
      </c>
      <c r="CB28" s="38" t="s">
        <v>181</v>
      </c>
      <c r="CC28" s="38" t="s">
        <v>181</v>
      </c>
      <c r="CD28" s="38">
        <v>0.8</v>
      </c>
      <c r="CE28" s="38">
        <v>6.4967261904761902</v>
      </c>
      <c r="CF28" s="38">
        <v>1.09296875</v>
      </c>
      <c r="CG28" s="38">
        <v>7.58969494047619</v>
      </c>
    </row>
    <row r="29" spans="1:85" s="2" customFormat="1" ht="69" x14ac:dyDescent="0.3">
      <c r="A29" s="12" t="str">
        <f>VLOOKUP($C29,[1]Results_Esp_vSep1!$A$2:$G$214,4,FALSE)</f>
        <v>Tránsito </v>
      </c>
      <c r="B29" s="12" t="str">
        <f>VLOOKUP($C29,[1]Results_Esp_vSep1!$A$2:$G$214,5,FALSE)</f>
        <v>Servicios de tránsito </v>
      </c>
      <c r="C29" s="13" t="s">
        <v>631</v>
      </c>
      <c r="D29" s="12" t="s">
        <v>632</v>
      </c>
      <c r="E29" s="12" t="str">
        <f>VLOOKUP($C29,[1]Results_Esp_vSep1!$A$2:$G$214,3,FALSE)</f>
        <v>Proporcionar medidas y elementos de seguridad de tránsito mejorados en los trenes, autobuses y estaciones de ferrocarril de Metro, incluyendo: dispositivos de seguridad como cámaras y botones de llamada, respuesta mejorada ante incidentes y agentes de seguridad adicionales y/o personal de paisano.   </v>
      </c>
      <c r="F29" s="12">
        <v>168</v>
      </c>
      <c r="G29" s="71" t="s">
        <v>633</v>
      </c>
      <c r="H29" s="12" t="str">
        <f>VLOOKUP($C29,[1]Results_Esp_vSep1!$A$2:$G$214,7,FALSE)</f>
        <v>Múltiples jurisdicciones </v>
      </c>
      <c r="I29" s="17" t="s">
        <v>181</v>
      </c>
      <c r="J29" s="17" t="s">
        <v>181</v>
      </c>
      <c r="K29" s="17">
        <v>2</v>
      </c>
      <c r="L29" s="38">
        <v>1.6666666666666667</v>
      </c>
      <c r="M29" s="38" t="s">
        <v>181</v>
      </c>
      <c r="N29" s="38" t="s">
        <v>181</v>
      </c>
      <c r="O29" s="38">
        <v>2</v>
      </c>
      <c r="P29" s="38">
        <v>2</v>
      </c>
      <c r="Q29" s="38" t="s">
        <v>182</v>
      </c>
      <c r="R29" s="38">
        <v>1.7</v>
      </c>
      <c r="S29" s="38">
        <v>2</v>
      </c>
      <c r="T29" s="38" t="s">
        <v>181</v>
      </c>
      <c r="U29" s="38" t="s">
        <v>181</v>
      </c>
      <c r="V29" s="38" t="s">
        <v>181</v>
      </c>
      <c r="W29" s="38">
        <v>1</v>
      </c>
      <c r="X29" s="38" t="s">
        <v>181</v>
      </c>
      <c r="Y29" s="38">
        <v>2</v>
      </c>
      <c r="Z29" s="38">
        <v>1.4285714285714286</v>
      </c>
      <c r="AA29" s="38" t="s">
        <v>182</v>
      </c>
      <c r="AB29" s="38" t="s">
        <v>182</v>
      </c>
      <c r="AC29" s="38">
        <v>3</v>
      </c>
      <c r="AD29" s="38" t="s">
        <v>182</v>
      </c>
      <c r="AE29" s="38" t="s">
        <v>181</v>
      </c>
      <c r="AF29" s="38" t="s">
        <v>182</v>
      </c>
      <c r="AG29" s="38" t="s">
        <v>181</v>
      </c>
      <c r="AH29" s="38">
        <v>2.3571428571428572</v>
      </c>
      <c r="AI29" s="38">
        <v>1</v>
      </c>
      <c r="AJ29" s="38" t="s">
        <v>181</v>
      </c>
      <c r="AK29" s="38" t="s">
        <v>181</v>
      </c>
      <c r="AL29" s="38" t="s">
        <v>181</v>
      </c>
      <c r="AM29" s="38">
        <v>1</v>
      </c>
      <c r="AN29" s="38" t="s">
        <v>181</v>
      </c>
      <c r="AO29" s="38" t="s">
        <v>181</v>
      </c>
      <c r="AP29" s="38">
        <v>2</v>
      </c>
      <c r="AQ29" s="38">
        <v>1.125</v>
      </c>
      <c r="AR29" s="38" t="s">
        <v>181</v>
      </c>
      <c r="AS29" s="38">
        <v>2</v>
      </c>
      <c r="AT29" s="38" t="s">
        <v>181</v>
      </c>
      <c r="AU29" s="38" t="s">
        <v>181</v>
      </c>
      <c r="AV29" s="38">
        <v>2</v>
      </c>
      <c r="AW29" s="38" t="s">
        <v>181</v>
      </c>
      <c r="AX29" s="38" t="s">
        <v>181</v>
      </c>
      <c r="AY29" s="38">
        <v>1.6428571428571428</v>
      </c>
      <c r="AZ29" s="38" t="s">
        <v>181</v>
      </c>
      <c r="BA29" s="38">
        <v>2</v>
      </c>
      <c r="BB29" s="38" t="s">
        <v>181</v>
      </c>
      <c r="BC29" s="38">
        <v>2</v>
      </c>
      <c r="BD29" s="38">
        <v>2</v>
      </c>
      <c r="BE29" s="38" t="s">
        <v>181</v>
      </c>
      <c r="BF29" s="38" t="s">
        <v>181</v>
      </c>
      <c r="BG29" s="38" t="s">
        <v>181</v>
      </c>
      <c r="BH29" s="38">
        <v>1</v>
      </c>
      <c r="BI29" s="38" t="s">
        <v>181</v>
      </c>
      <c r="BJ29" s="38" t="s">
        <v>181</v>
      </c>
      <c r="BK29" s="38" t="s">
        <v>181</v>
      </c>
      <c r="BL29" s="38" t="s">
        <v>181</v>
      </c>
      <c r="BM29" s="38" t="s">
        <v>181</v>
      </c>
      <c r="BN29" s="38" t="s">
        <v>181</v>
      </c>
      <c r="BO29" s="38" t="s">
        <v>181</v>
      </c>
      <c r="BP29" s="38">
        <v>2</v>
      </c>
      <c r="BQ29" s="38">
        <v>2</v>
      </c>
      <c r="BR29" s="38">
        <v>3</v>
      </c>
      <c r="BS29" s="38" t="s">
        <v>181</v>
      </c>
      <c r="BT29" s="38" t="s">
        <v>181</v>
      </c>
      <c r="BU29" s="38">
        <v>2</v>
      </c>
      <c r="BV29" s="38" t="s">
        <v>181</v>
      </c>
      <c r="BW29" s="38" t="s">
        <v>181</v>
      </c>
      <c r="BX29" s="38">
        <v>1.6666666666666667</v>
      </c>
      <c r="BY29" s="38">
        <v>1</v>
      </c>
      <c r="BZ29" s="38" t="s">
        <v>182</v>
      </c>
      <c r="CA29" s="38" t="s">
        <v>181</v>
      </c>
      <c r="CB29" s="38" t="s">
        <v>181</v>
      </c>
      <c r="CC29" s="38" t="s">
        <v>181</v>
      </c>
      <c r="CD29" s="38">
        <v>0.8</v>
      </c>
      <c r="CE29" s="38">
        <v>9.9202380952380942</v>
      </c>
      <c r="CF29" s="38">
        <v>2.4666666666666668</v>
      </c>
      <c r="CG29" s="38">
        <v>12.386904761904761</v>
      </c>
    </row>
    <row r="30" spans="1:85" s="2" customFormat="1" ht="69" x14ac:dyDescent="0.3">
      <c r="A30" s="12" t="str">
        <f>VLOOKUP($C30,[1]Results_Esp_vSep1!$A$2:$G$214,4,FALSE)</f>
        <v>Tránsito </v>
      </c>
      <c r="B30" s="12" t="str">
        <f>VLOOKUP($C30,[1]Results_Esp_vSep1!$A$2:$G$214,5,FALSE)</f>
        <v>Servicios de tránsito </v>
      </c>
      <c r="C30" s="13" t="s">
        <v>634</v>
      </c>
      <c r="D30" s="12" t="s">
        <v>635</v>
      </c>
      <c r="E30" s="12" t="str">
        <f>VLOOKUP($C30,[1]Results_Esp_vSep1!$A$2:$G$214,3,FALSE)</f>
        <v>Sistema integrado y aplicación basada en la web para proporcionar información en tiempo real a los usuarios sobre las rutas de tránsito óptimas y las opciones de tránsito en función de la hora del día, así como los tiempos estimados de llegada de los autobuses en condiciones de viaje en tiempo real. </v>
      </c>
      <c r="F30" s="12">
        <v>169</v>
      </c>
      <c r="G30" s="71" t="s">
        <v>419</v>
      </c>
      <c r="H30" s="12" t="str">
        <f>VLOOKUP($C30,[1]Results_Esp_vSep1!$A$2:$G$214,7,FALSE)</f>
        <v>Área de estudio </v>
      </c>
      <c r="I30" s="17" t="s">
        <v>181</v>
      </c>
      <c r="J30" s="17" t="s">
        <v>181</v>
      </c>
      <c r="K30" s="17">
        <v>2</v>
      </c>
      <c r="L30" s="38">
        <v>1.6666666666666667</v>
      </c>
      <c r="M30" s="38" t="s">
        <v>181</v>
      </c>
      <c r="N30" s="38" t="s">
        <v>181</v>
      </c>
      <c r="O30" s="38">
        <v>2</v>
      </c>
      <c r="P30" s="38">
        <v>3</v>
      </c>
      <c r="Q30" s="38" t="s">
        <v>182</v>
      </c>
      <c r="R30" s="38">
        <v>2.125</v>
      </c>
      <c r="S30" s="38">
        <v>2</v>
      </c>
      <c r="T30" s="38" t="s">
        <v>181</v>
      </c>
      <c r="U30" s="38" t="s">
        <v>181</v>
      </c>
      <c r="V30" s="38" t="s">
        <v>181</v>
      </c>
      <c r="W30" s="38">
        <v>2</v>
      </c>
      <c r="X30" s="38">
        <v>1</v>
      </c>
      <c r="Y30" s="38">
        <v>1</v>
      </c>
      <c r="Z30" s="38">
        <v>1.3392857142857142</v>
      </c>
      <c r="AA30" s="38" t="s">
        <v>182</v>
      </c>
      <c r="AB30" s="38" t="s">
        <v>182</v>
      </c>
      <c r="AC30" s="38">
        <v>2</v>
      </c>
      <c r="AD30" s="38" t="s">
        <v>182</v>
      </c>
      <c r="AE30" s="38" t="s">
        <v>181</v>
      </c>
      <c r="AF30" s="38" t="s">
        <v>182</v>
      </c>
      <c r="AG30" s="38" t="s">
        <v>181</v>
      </c>
      <c r="AH30" s="38">
        <v>1.5714285714285714</v>
      </c>
      <c r="AI30" s="38">
        <v>1</v>
      </c>
      <c r="AJ30" s="38" t="s">
        <v>181</v>
      </c>
      <c r="AK30" s="38" t="s">
        <v>181</v>
      </c>
      <c r="AL30" s="38" t="s">
        <v>181</v>
      </c>
      <c r="AM30" s="38">
        <v>1</v>
      </c>
      <c r="AN30" s="38" t="s">
        <v>181</v>
      </c>
      <c r="AO30" s="38" t="s">
        <v>181</v>
      </c>
      <c r="AP30" s="38">
        <v>2</v>
      </c>
      <c r="AQ30" s="38">
        <v>1.125</v>
      </c>
      <c r="AR30" s="38" t="s">
        <v>181</v>
      </c>
      <c r="AS30" s="38">
        <v>2</v>
      </c>
      <c r="AT30" s="38" t="s">
        <v>181</v>
      </c>
      <c r="AU30" s="38" t="s">
        <v>181</v>
      </c>
      <c r="AV30" s="38" t="s">
        <v>181</v>
      </c>
      <c r="AW30" s="38" t="s">
        <v>181</v>
      </c>
      <c r="AX30" s="38" t="s">
        <v>181</v>
      </c>
      <c r="AY30" s="38">
        <v>1.5714285714285714</v>
      </c>
      <c r="AZ30" s="38" t="s">
        <v>181</v>
      </c>
      <c r="BA30" s="38">
        <v>2</v>
      </c>
      <c r="BB30" s="38" t="s">
        <v>181</v>
      </c>
      <c r="BC30" s="38">
        <v>2</v>
      </c>
      <c r="BD30" s="38">
        <v>2</v>
      </c>
      <c r="BE30" s="38" t="s">
        <v>181</v>
      </c>
      <c r="BF30" s="38" t="s">
        <v>181</v>
      </c>
      <c r="BG30" s="38" t="s">
        <v>181</v>
      </c>
      <c r="BH30" s="38">
        <v>2</v>
      </c>
      <c r="BI30" s="38">
        <v>1</v>
      </c>
      <c r="BJ30" s="38" t="s">
        <v>181</v>
      </c>
      <c r="BK30" s="38" t="s">
        <v>181</v>
      </c>
      <c r="BL30" s="38" t="s">
        <v>181</v>
      </c>
      <c r="BM30" s="38" t="s">
        <v>181</v>
      </c>
      <c r="BN30" s="38" t="s">
        <v>181</v>
      </c>
      <c r="BO30" s="38" t="s">
        <v>181</v>
      </c>
      <c r="BP30" s="38">
        <v>2</v>
      </c>
      <c r="BQ30" s="38">
        <v>2</v>
      </c>
      <c r="BR30" s="38">
        <v>2</v>
      </c>
      <c r="BS30" s="38" t="s">
        <v>181</v>
      </c>
      <c r="BT30" s="38" t="s">
        <v>181</v>
      </c>
      <c r="BU30" s="38" t="s">
        <v>181</v>
      </c>
      <c r="BV30" s="38" t="s">
        <v>181</v>
      </c>
      <c r="BW30" s="38" t="s">
        <v>181</v>
      </c>
      <c r="BX30" s="38">
        <v>1.5625</v>
      </c>
      <c r="BY30" s="38">
        <v>1</v>
      </c>
      <c r="BZ30" s="38" t="s">
        <v>182</v>
      </c>
      <c r="CA30" s="38" t="s">
        <v>182</v>
      </c>
      <c r="CB30" s="38" t="s">
        <v>181</v>
      </c>
      <c r="CC30" s="38" t="s">
        <v>181</v>
      </c>
      <c r="CD30" s="38">
        <v>0.8</v>
      </c>
      <c r="CE30" s="38">
        <v>9.3988095238095237</v>
      </c>
      <c r="CF30" s="38">
        <v>2.3624999999999998</v>
      </c>
      <c r="CG30" s="38">
        <v>11.761309523809523</v>
      </c>
    </row>
    <row r="31" spans="1:85" s="2" customFormat="1" ht="55.2" x14ac:dyDescent="0.3">
      <c r="A31" s="12" t="str">
        <f>VLOOKUP($C31,[1]Results_Esp_vSep1!$A$2:$G$214,4,FALSE)</f>
        <v>Tránsito </v>
      </c>
      <c r="B31" s="12" t="str">
        <f>VLOOKUP($C31,[1]Results_Esp_vSep1!$A$2:$G$214,5,FALSE)</f>
        <v>Servicios de tránsito </v>
      </c>
      <c r="C31" s="13" t="s">
        <v>636</v>
      </c>
      <c r="D31" s="12" t="s">
        <v>637</v>
      </c>
      <c r="E31" s="12" t="str">
        <f>VLOOKUP($C31,[1]Results_Esp_vSep1!$A$2:$G$214,3,FALSE)</f>
        <v>Ampliar el programa de Metro para ofrecer mayores descuentos en las tarifas de transporte a los usuarios de bajos ingresos, estudiantes y personas mayores.  Dirigirse a las comunidades de bajos ingresos o desfavorecidas dentro del área de estudio del corredor LB-ELA. </v>
      </c>
      <c r="F31" s="12">
        <v>170</v>
      </c>
      <c r="G31" s="71" t="s">
        <v>419</v>
      </c>
      <c r="H31" s="12" t="str">
        <f>VLOOKUP($C31,[1]Results_Esp_vSep1!$A$2:$G$214,7,FALSE)</f>
        <v>Área de estudio </v>
      </c>
      <c r="I31" s="17" t="s">
        <v>181</v>
      </c>
      <c r="J31" s="17" t="s">
        <v>181</v>
      </c>
      <c r="K31" s="17">
        <v>3</v>
      </c>
      <c r="L31" s="38">
        <v>2.5</v>
      </c>
      <c r="M31" s="38" t="s">
        <v>181</v>
      </c>
      <c r="N31" s="38" t="s">
        <v>181</v>
      </c>
      <c r="O31" s="38">
        <v>3</v>
      </c>
      <c r="P31" s="38">
        <v>2</v>
      </c>
      <c r="Q31" s="38" t="s">
        <v>182</v>
      </c>
      <c r="R31" s="38">
        <v>2.125</v>
      </c>
      <c r="S31" s="38">
        <v>3</v>
      </c>
      <c r="T31" s="38" t="s">
        <v>181</v>
      </c>
      <c r="U31" s="38" t="s">
        <v>181</v>
      </c>
      <c r="V31" s="38" t="s">
        <v>181</v>
      </c>
      <c r="W31" s="38">
        <v>1</v>
      </c>
      <c r="X31" s="38">
        <v>1</v>
      </c>
      <c r="Y31" s="38">
        <v>2</v>
      </c>
      <c r="Z31" s="38">
        <v>1.5625</v>
      </c>
      <c r="AA31" s="38" t="s">
        <v>182</v>
      </c>
      <c r="AB31" s="38" t="s">
        <v>182</v>
      </c>
      <c r="AC31" s="38" t="s">
        <v>181</v>
      </c>
      <c r="AD31" s="38" t="s">
        <v>182</v>
      </c>
      <c r="AE31" s="38" t="s">
        <v>181</v>
      </c>
      <c r="AF31" s="38" t="s">
        <v>182</v>
      </c>
      <c r="AG31" s="38" t="s">
        <v>181</v>
      </c>
      <c r="AH31" s="38" t="s">
        <v>181</v>
      </c>
      <c r="AI31" s="38">
        <v>1</v>
      </c>
      <c r="AJ31" s="38" t="s">
        <v>181</v>
      </c>
      <c r="AK31" s="38" t="s">
        <v>181</v>
      </c>
      <c r="AL31" s="38" t="s">
        <v>181</v>
      </c>
      <c r="AM31" s="38">
        <v>1</v>
      </c>
      <c r="AN31" s="38" t="s">
        <v>181</v>
      </c>
      <c r="AO31" s="38" t="s">
        <v>181</v>
      </c>
      <c r="AP31" s="38">
        <v>3</v>
      </c>
      <c r="AQ31" s="38">
        <v>1.40625</v>
      </c>
      <c r="AR31" s="38" t="s">
        <v>181</v>
      </c>
      <c r="AS31" s="38">
        <v>1</v>
      </c>
      <c r="AT31" s="38">
        <v>1</v>
      </c>
      <c r="AU31" s="38" t="s">
        <v>181</v>
      </c>
      <c r="AV31" s="38" t="s">
        <v>181</v>
      </c>
      <c r="AW31" s="38" t="s">
        <v>181</v>
      </c>
      <c r="AX31" s="38" t="s">
        <v>181</v>
      </c>
      <c r="AY31" s="38">
        <v>0.8214285714285714</v>
      </c>
      <c r="AZ31" s="38" t="s">
        <v>181</v>
      </c>
      <c r="BA31" s="38">
        <v>3</v>
      </c>
      <c r="BB31" s="38" t="s">
        <v>181</v>
      </c>
      <c r="BC31" s="38">
        <v>3</v>
      </c>
      <c r="BD31" s="38">
        <v>3</v>
      </c>
      <c r="BE31" s="38" t="s">
        <v>181</v>
      </c>
      <c r="BF31" s="38" t="s">
        <v>181</v>
      </c>
      <c r="BG31" s="38" t="s">
        <v>181</v>
      </c>
      <c r="BH31" s="38">
        <v>1</v>
      </c>
      <c r="BI31" s="38">
        <v>1</v>
      </c>
      <c r="BJ31" s="38" t="s">
        <v>181</v>
      </c>
      <c r="BK31" s="38" t="s">
        <v>181</v>
      </c>
      <c r="BL31" s="38" t="s">
        <v>181</v>
      </c>
      <c r="BM31" s="38" t="s">
        <v>181</v>
      </c>
      <c r="BN31" s="38" t="s">
        <v>181</v>
      </c>
      <c r="BO31" s="38" t="s">
        <v>181</v>
      </c>
      <c r="BP31" s="38">
        <v>3</v>
      </c>
      <c r="BQ31" s="38">
        <v>1</v>
      </c>
      <c r="BR31" s="38" t="s">
        <v>181</v>
      </c>
      <c r="BS31" s="38" t="s">
        <v>181</v>
      </c>
      <c r="BT31" s="38" t="s">
        <v>181</v>
      </c>
      <c r="BU31" s="38" t="s">
        <v>181</v>
      </c>
      <c r="BV31" s="38">
        <v>2</v>
      </c>
      <c r="BW31" s="38" t="s">
        <v>181</v>
      </c>
      <c r="BX31" s="38">
        <v>1.7708333333333333</v>
      </c>
      <c r="BY31" s="38">
        <v>1</v>
      </c>
      <c r="BZ31" s="38" t="s">
        <v>182</v>
      </c>
      <c r="CA31" s="38" t="s">
        <v>182</v>
      </c>
      <c r="CB31" s="38" t="s">
        <v>181</v>
      </c>
      <c r="CC31" s="38" t="s">
        <v>181</v>
      </c>
      <c r="CD31" s="38">
        <v>0.8</v>
      </c>
      <c r="CE31" s="38">
        <v>8.4151785714285712</v>
      </c>
      <c r="CF31" s="38">
        <v>2.5708333333333333</v>
      </c>
      <c r="CG31" s="38">
        <v>10.986011904761904</v>
      </c>
    </row>
    <row r="32" spans="1:85" s="2" customFormat="1" ht="41.4" x14ac:dyDescent="0.3">
      <c r="A32" s="12" t="str">
        <f>VLOOKUP($C32,[1]Results_Esp_vSep1!$A$2:$G$214,4,FALSE)</f>
        <v>Tránsito </v>
      </c>
      <c r="B32" s="12" t="str">
        <f>VLOOKUP($C32,[1]Results_Esp_vSep1!$A$2:$G$214,5,FALSE)</f>
        <v>Servicios de tránsito </v>
      </c>
      <c r="C32" s="13" t="s">
        <v>638</v>
      </c>
      <c r="D32" s="12" t="s">
        <v>639</v>
      </c>
      <c r="E32" s="12" t="str">
        <f>VLOOKUP($C32,[1]Results_Esp_vSep1!$A$2:$G$214,3,FALSE)</f>
        <v>Iluminación, cámaras de seguridad, mejora de la línea de visión, planes de respuesta ante incidentes/emergencias y otros elementos de seguridad en las estaciones/estructuras de estacionamiento de Metro. </v>
      </c>
      <c r="F32" s="12">
        <v>171</v>
      </c>
      <c r="G32" s="71" t="s">
        <v>419</v>
      </c>
      <c r="H32" s="12" t="str">
        <f>VLOOKUP($C32,[1]Results_Esp_vSep1!$A$2:$G$214,7,FALSE)</f>
        <v>Múltiples jurisdicciones </v>
      </c>
      <c r="I32" s="17" t="s">
        <v>181</v>
      </c>
      <c r="J32" s="17" t="s">
        <v>181</v>
      </c>
      <c r="K32" s="17">
        <v>2</v>
      </c>
      <c r="L32" s="38">
        <v>1.6666666666666667</v>
      </c>
      <c r="M32" s="38" t="s">
        <v>181</v>
      </c>
      <c r="N32" s="38" t="s">
        <v>181</v>
      </c>
      <c r="O32" s="38">
        <v>2</v>
      </c>
      <c r="P32" s="38">
        <v>2</v>
      </c>
      <c r="Q32" s="38" t="s">
        <v>182</v>
      </c>
      <c r="R32" s="38">
        <v>1.7</v>
      </c>
      <c r="S32" s="38">
        <v>2</v>
      </c>
      <c r="T32" s="38" t="s">
        <v>181</v>
      </c>
      <c r="U32" s="38" t="s">
        <v>181</v>
      </c>
      <c r="V32" s="38" t="s">
        <v>181</v>
      </c>
      <c r="W32" s="38">
        <v>1</v>
      </c>
      <c r="X32" s="38" t="s">
        <v>181</v>
      </c>
      <c r="Y32" s="38">
        <v>2</v>
      </c>
      <c r="Z32" s="38">
        <v>1.4285714285714286</v>
      </c>
      <c r="AA32" s="38" t="s">
        <v>182</v>
      </c>
      <c r="AB32" s="38" t="s">
        <v>182</v>
      </c>
      <c r="AC32" s="38">
        <v>3</v>
      </c>
      <c r="AD32" s="38" t="s">
        <v>182</v>
      </c>
      <c r="AE32" s="38" t="s">
        <v>181</v>
      </c>
      <c r="AF32" s="38" t="s">
        <v>182</v>
      </c>
      <c r="AG32" s="38" t="s">
        <v>181</v>
      </c>
      <c r="AH32" s="38">
        <v>2.3571428571428572</v>
      </c>
      <c r="AI32" s="38">
        <v>1</v>
      </c>
      <c r="AJ32" s="38" t="s">
        <v>181</v>
      </c>
      <c r="AK32" s="38" t="s">
        <v>181</v>
      </c>
      <c r="AL32" s="38" t="s">
        <v>181</v>
      </c>
      <c r="AM32" s="38">
        <v>1</v>
      </c>
      <c r="AN32" s="38" t="s">
        <v>181</v>
      </c>
      <c r="AO32" s="38" t="s">
        <v>181</v>
      </c>
      <c r="AP32" s="38">
        <v>3</v>
      </c>
      <c r="AQ32" s="38">
        <v>1.40625</v>
      </c>
      <c r="AR32" s="38" t="s">
        <v>181</v>
      </c>
      <c r="AS32" s="38">
        <v>2</v>
      </c>
      <c r="AT32" s="38" t="s">
        <v>181</v>
      </c>
      <c r="AU32" s="38" t="s">
        <v>181</v>
      </c>
      <c r="AV32" s="38">
        <v>1</v>
      </c>
      <c r="AW32" s="38" t="s">
        <v>181</v>
      </c>
      <c r="AX32" s="38" t="s">
        <v>181</v>
      </c>
      <c r="AY32" s="38">
        <v>1.2321428571428572</v>
      </c>
      <c r="AZ32" s="38" t="s">
        <v>181</v>
      </c>
      <c r="BA32" s="38">
        <v>2</v>
      </c>
      <c r="BB32" s="38" t="s">
        <v>181</v>
      </c>
      <c r="BC32" s="38">
        <v>2</v>
      </c>
      <c r="BD32" s="38">
        <v>2</v>
      </c>
      <c r="BE32" s="38" t="s">
        <v>181</v>
      </c>
      <c r="BF32" s="38" t="s">
        <v>181</v>
      </c>
      <c r="BG32" s="38" t="s">
        <v>181</v>
      </c>
      <c r="BH32" s="38">
        <v>1</v>
      </c>
      <c r="BI32" s="38" t="s">
        <v>181</v>
      </c>
      <c r="BJ32" s="38" t="s">
        <v>181</v>
      </c>
      <c r="BK32" s="38" t="s">
        <v>181</v>
      </c>
      <c r="BL32" s="38" t="s">
        <v>181</v>
      </c>
      <c r="BM32" s="38" t="s">
        <v>181</v>
      </c>
      <c r="BN32" s="38" t="s">
        <v>181</v>
      </c>
      <c r="BO32" s="38" t="s">
        <v>181</v>
      </c>
      <c r="BP32" s="38">
        <v>2</v>
      </c>
      <c r="BQ32" s="38">
        <v>2</v>
      </c>
      <c r="BR32" s="38">
        <v>3</v>
      </c>
      <c r="BS32" s="38" t="s">
        <v>181</v>
      </c>
      <c r="BT32" s="38" t="s">
        <v>181</v>
      </c>
      <c r="BU32" s="38">
        <v>2</v>
      </c>
      <c r="BV32" s="38" t="s">
        <v>181</v>
      </c>
      <c r="BW32" s="38" t="s">
        <v>181</v>
      </c>
      <c r="BX32" s="38">
        <v>1.6666666666666667</v>
      </c>
      <c r="BY32" s="38">
        <v>1</v>
      </c>
      <c r="BZ32" s="38" t="s">
        <v>182</v>
      </c>
      <c r="CA32" s="38" t="s">
        <v>181</v>
      </c>
      <c r="CB32" s="38" t="s">
        <v>181</v>
      </c>
      <c r="CC32" s="38" t="s">
        <v>181</v>
      </c>
      <c r="CD32" s="38">
        <v>0.8</v>
      </c>
      <c r="CE32" s="38">
        <v>9.7907738095238095</v>
      </c>
      <c r="CF32" s="38">
        <v>2.4666666666666668</v>
      </c>
      <c r="CG32" s="38">
        <v>12.257440476190476</v>
      </c>
    </row>
    <row r="33" spans="1:85" s="2" customFormat="1" ht="82.8" x14ac:dyDescent="0.3">
      <c r="A33" s="12" t="str">
        <f>VLOOKUP($C33,[1]Results_Esp_vSep1!$A$2:$G$214,4,FALSE)</f>
        <v>Tránsito </v>
      </c>
      <c r="B33" s="12" t="str">
        <f>VLOOKUP($C33,[1]Results_Esp_vSep1!$A$2:$G$214,5,FALSE)</f>
        <v>Servicios de tránsito </v>
      </c>
      <c r="C33" s="13" t="s">
        <v>640</v>
      </c>
      <c r="D33" s="12" t="s">
        <v>641</v>
      </c>
      <c r="E33" s="12" t="str">
        <f>VLOOKUP($C33,[1]Results_Esp_vSep1!$A$2:$G$214,3,FALSE)</f>
        <v>Ampliación del esfuerzo de colaboración de Metro con Metrolink, Long Beach Transit y las líneas de autobuses municipales de la ciudad para promover el tránsito y los modos de transporte alternativos al vehículo de un solo ocupante.  Incluya elementos como un día de "transporte gratuito" y pases de transporte para empleados o estudiantes para fomentar el uso del transporte público. </v>
      </c>
      <c r="F33" s="12">
        <v>172</v>
      </c>
      <c r="G33" s="71" t="s">
        <v>419</v>
      </c>
      <c r="H33" s="12" t="str">
        <f>VLOOKUP($C33,[1]Results_Esp_vSep1!$A$2:$G$214,7,FALSE)</f>
        <v>Múltiples jurisdicciones </v>
      </c>
      <c r="I33" s="17" t="s">
        <v>181</v>
      </c>
      <c r="J33" s="17" t="s">
        <v>181</v>
      </c>
      <c r="K33" s="17">
        <v>3</v>
      </c>
      <c r="L33" s="38">
        <v>2.5</v>
      </c>
      <c r="M33" s="38" t="s">
        <v>181</v>
      </c>
      <c r="N33" s="38" t="s">
        <v>181</v>
      </c>
      <c r="O33" s="38">
        <v>3</v>
      </c>
      <c r="P33" s="38">
        <v>2</v>
      </c>
      <c r="Q33" s="38" t="s">
        <v>182</v>
      </c>
      <c r="R33" s="38">
        <v>2.125</v>
      </c>
      <c r="S33" s="38">
        <v>3</v>
      </c>
      <c r="T33" s="38" t="s">
        <v>181</v>
      </c>
      <c r="U33" s="38" t="s">
        <v>181</v>
      </c>
      <c r="V33" s="38" t="s">
        <v>181</v>
      </c>
      <c r="W33" s="38">
        <v>1</v>
      </c>
      <c r="X33" s="38" t="s">
        <v>181</v>
      </c>
      <c r="Y33" s="38">
        <v>2</v>
      </c>
      <c r="Z33" s="38">
        <v>1.7142857142857142</v>
      </c>
      <c r="AA33" s="38" t="s">
        <v>182</v>
      </c>
      <c r="AB33" s="38" t="s">
        <v>182</v>
      </c>
      <c r="AC33" s="38" t="s">
        <v>181</v>
      </c>
      <c r="AD33" s="38" t="s">
        <v>182</v>
      </c>
      <c r="AE33" s="38" t="s">
        <v>181</v>
      </c>
      <c r="AF33" s="38" t="s">
        <v>182</v>
      </c>
      <c r="AG33" s="38" t="s">
        <v>181</v>
      </c>
      <c r="AH33" s="38" t="s">
        <v>181</v>
      </c>
      <c r="AI33" s="38">
        <v>1</v>
      </c>
      <c r="AJ33" s="38" t="s">
        <v>181</v>
      </c>
      <c r="AK33" s="38" t="s">
        <v>181</v>
      </c>
      <c r="AL33" s="38" t="s">
        <v>181</v>
      </c>
      <c r="AM33" s="38">
        <v>1</v>
      </c>
      <c r="AN33" s="38" t="s">
        <v>181</v>
      </c>
      <c r="AO33" s="38" t="s">
        <v>181</v>
      </c>
      <c r="AP33" s="38">
        <v>2</v>
      </c>
      <c r="AQ33" s="38">
        <v>1.125</v>
      </c>
      <c r="AR33" s="38" t="s">
        <v>181</v>
      </c>
      <c r="AS33" s="38">
        <v>1</v>
      </c>
      <c r="AT33" s="38">
        <v>1</v>
      </c>
      <c r="AU33" s="38" t="s">
        <v>181</v>
      </c>
      <c r="AV33" s="38" t="s">
        <v>181</v>
      </c>
      <c r="AW33" s="38" t="s">
        <v>181</v>
      </c>
      <c r="AX33" s="38" t="s">
        <v>181</v>
      </c>
      <c r="AY33" s="38">
        <v>0.8214285714285714</v>
      </c>
      <c r="AZ33" s="38" t="s">
        <v>181</v>
      </c>
      <c r="BA33" s="38">
        <v>3</v>
      </c>
      <c r="BB33" s="38" t="s">
        <v>181</v>
      </c>
      <c r="BC33" s="38">
        <v>3</v>
      </c>
      <c r="BD33" s="38">
        <v>3</v>
      </c>
      <c r="BE33" s="38" t="s">
        <v>181</v>
      </c>
      <c r="BF33" s="38" t="s">
        <v>181</v>
      </c>
      <c r="BG33" s="38" t="s">
        <v>181</v>
      </c>
      <c r="BH33" s="38">
        <v>1</v>
      </c>
      <c r="BI33" s="38" t="s">
        <v>181</v>
      </c>
      <c r="BJ33" s="38" t="s">
        <v>181</v>
      </c>
      <c r="BK33" s="38" t="s">
        <v>181</v>
      </c>
      <c r="BL33" s="38" t="s">
        <v>181</v>
      </c>
      <c r="BM33" s="38" t="s">
        <v>181</v>
      </c>
      <c r="BN33" s="38" t="s">
        <v>181</v>
      </c>
      <c r="BO33" s="38" t="s">
        <v>181</v>
      </c>
      <c r="BP33" s="38">
        <v>1</v>
      </c>
      <c r="BQ33" s="38">
        <v>1</v>
      </c>
      <c r="BR33" s="38" t="s">
        <v>181</v>
      </c>
      <c r="BS33" s="38" t="s">
        <v>181</v>
      </c>
      <c r="BT33" s="38" t="s">
        <v>181</v>
      </c>
      <c r="BU33" s="38" t="s">
        <v>181</v>
      </c>
      <c r="BV33" s="38" t="s">
        <v>181</v>
      </c>
      <c r="BW33" s="38" t="s">
        <v>181</v>
      </c>
      <c r="BX33" s="38">
        <v>1.625</v>
      </c>
      <c r="BY33" s="38">
        <v>1</v>
      </c>
      <c r="BZ33" s="38" t="s">
        <v>182</v>
      </c>
      <c r="CA33" s="38" t="s">
        <v>182</v>
      </c>
      <c r="CB33" s="38" t="s">
        <v>181</v>
      </c>
      <c r="CC33" s="38" t="s">
        <v>181</v>
      </c>
      <c r="CD33" s="38">
        <v>0.8</v>
      </c>
      <c r="CE33" s="38">
        <v>8.2857142857142865</v>
      </c>
      <c r="CF33" s="38">
        <v>2.4249999999999998</v>
      </c>
      <c r="CG33" s="38">
        <v>10.710714285714285</v>
      </c>
    </row>
    <row r="34" spans="1:85" s="2" customFormat="1" ht="69" x14ac:dyDescent="0.3">
      <c r="A34" s="12" t="str">
        <f>VLOOKUP($C34,[1]Results_Esp_vSep1!$A$2:$G$214,4,FALSE)</f>
        <v>Tránsito </v>
      </c>
      <c r="B34" s="12" t="str">
        <f>VLOOKUP($C34,[1]Results_Esp_vSep1!$A$2:$G$214,5,FALSE)</f>
        <v>Servicios de tránsito </v>
      </c>
      <c r="C34" s="13" t="s">
        <v>642</v>
      </c>
      <c r="D34" s="12" t="s">
        <v>643</v>
      </c>
      <c r="E34" s="12" t="str">
        <f>VLOOKUP($C34,[1]Results_Esp_vSep1!$A$2:$G$214,3,FALSE)</f>
        <v>Mejorar el Programa de Embajadores del Tránsito de Metro dentro del Corredor LB-ELA para traer a representantes no encargados de hacer cumplir la ley con el fin de mejorar la experiencia del cliente, reforzar la seguridad pública y aumentar el número de usuarios del sistema de tránsito. </v>
      </c>
      <c r="F34" s="12">
        <v>173</v>
      </c>
      <c r="G34" s="71" t="s">
        <v>228</v>
      </c>
      <c r="H34" s="12" t="str">
        <f>VLOOKUP($C34,[1]Results_Esp_vSep1!$A$2:$G$214,7,FALSE)</f>
        <v>Área de estudio </v>
      </c>
      <c r="I34" s="17" t="s">
        <v>181</v>
      </c>
      <c r="J34" s="17" t="s">
        <v>181</v>
      </c>
      <c r="K34" s="17">
        <v>2</v>
      </c>
      <c r="L34" s="38">
        <v>1.6666666666666667</v>
      </c>
      <c r="M34" s="38" t="s">
        <v>181</v>
      </c>
      <c r="N34" s="38" t="s">
        <v>181</v>
      </c>
      <c r="O34" s="38">
        <v>2</v>
      </c>
      <c r="P34" s="38">
        <v>3</v>
      </c>
      <c r="Q34" s="38" t="s">
        <v>182</v>
      </c>
      <c r="R34" s="38">
        <v>2.125</v>
      </c>
      <c r="S34" s="38">
        <v>2</v>
      </c>
      <c r="T34" s="38" t="s">
        <v>181</v>
      </c>
      <c r="U34" s="38" t="s">
        <v>181</v>
      </c>
      <c r="V34" s="38" t="s">
        <v>181</v>
      </c>
      <c r="W34" s="38">
        <v>1</v>
      </c>
      <c r="X34" s="38" t="s">
        <v>181</v>
      </c>
      <c r="Y34" s="38" t="s">
        <v>181</v>
      </c>
      <c r="Z34" s="38">
        <v>1.2321428571428572</v>
      </c>
      <c r="AA34" s="38" t="s">
        <v>182</v>
      </c>
      <c r="AB34" s="38" t="s">
        <v>182</v>
      </c>
      <c r="AC34" s="38">
        <v>3</v>
      </c>
      <c r="AD34" s="38" t="s">
        <v>182</v>
      </c>
      <c r="AE34" s="38" t="s">
        <v>181</v>
      </c>
      <c r="AF34" s="38" t="s">
        <v>182</v>
      </c>
      <c r="AG34" s="38" t="s">
        <v>181</v>
      </c>
      <c r="AH34" s="38">
        <v>2.3571428571428572</v>
      </c>
      <c r="AI34" s="38">
        <v>1</v>
      </c>
      <c r="AJ34" s="38" t="s">
        <v>181</v>
      </c>
      <c r="AK34" s="38" t="s">
        <v>181</v>
      </c>
      <c r="AL34" s="38" t="s">
        <v>181</v>
      </c>
      <c r="AM34" s="38" t="s">
        <v>181</v>
      </c>
      <c r="AN34" s="38" t="s">
        <v>181</v>
      </c>
      <c r="AO34" s="38" t="s">
        <v>181</v>
      </c>
      <c r="AP34" s="38">
        <v>2</v>
      </c>
      <c r="AQ34" s="38">
        <v>1.21875</v>
      </c>
      <c r="AR34" s="38" t="s">
        <v>181</v>
      </c>
      <c r="AS34" s="38">
        <v>2</v>
      </c>
      <c r="AT34" s="38" t="s">
        <v>181</v>
      </c>
      <c r="AU34" s="38" t="s">
        <v>181</v>
      </c>
      <c r="AV34" s="38">
        <v>1</v>
      </c>
      <c r="AW34" s="38" t="s">
        <v>181</v>
      </c>
      <c r="AX34" s="38" t="s">
        <v>181</v>
      </c>
      <c r="AY34" s="38">
        <v>1.2321428571428572</v>
      </c>
      <c r="AZ34" s="38" t="s">
        <v>181</v>
      </c>
      <c r="BA34" s="38">
        <v>2</v>
      </c>
      <c r="BB34" s="38" t="s">
        <v>181</v>
      </c>
      <c r="BC34" s="38">
        <v>2</v>
      </c>
      <c r="BD34" s="38">
        <v>2</v>
      </c>
      <c r="BE34" s="38" t="s">
        <v>181</v>
      </c>
      <c r="BF34" s="38" t="s">
        <v>181</v>
      </c>
      <c r="BG34" s="38" t="s">
        <v>181</v>
      </c>
      <c r="BH34" s="38">
        <v>1</v>
      </c>
      <c r="BI34" s="38" t="s">
        <v>181</v>
      </c>
      <c r="BJ34" s="38" t="s">
        <v>181</v>
      </c>
      <c r="BK34" s="38" t="s">
        <v>181</v>
      </c>
      <c r="BL34" s="38" t="s">
        <v>181</v>
      </c>
      <c r="BM34" s="38" t="s">
        <v>181</v>
      </c>
      <c r="BN34" s="38" t="s">
        <v>181</v>
      </c>
      <c r="BO34" s="38" t="s">
        <v>181</v>
      </c>
      <c r="BP34" s="38">
        <v>1</v>
      </c>
      <c r="BQ34" s="38">
        <v>1</v>
      </c>
      <c r="BR34" s="38">
        <v>3</v>
      </c>
      <c r="BS34" s="38" t="s">
        <v>181</v>
      </c>
      <c r="BT34" s="38" t="s">
        <v>181</v>
      </c>
      <c r="BU34" s="38">
        <v>2</v>
      </c>
      <c r="BV34" s="38" t="s">
        <v>181</v>
      </c>
      <c r="BW34" s="38" t="s">
        <v>181</v>
      </c>
      <c r="BX34" s="38">
        <v>1.4583333333333333</v>
      </c>
      <c r="BY34" s="38">
        <v>1</v>
      </c>
      <c r="BZ34" s="38" t="s">
        <v>182</v>
      </c>
      <c r="CA34" s="38" t="s">
        <v>182</v>
      </c>
      <c r="CB34" s="38" t="s">
        <v>181</v>
      </c>
      <c r="CC34" s="38" t="s">
        <v>181</v>
      </c>
      <c r="CD34" s="38">
        <v>0.8</v>
      </c>
      <c r="CE34" s="38">
        <v>9.831845238095239</v>
      </c>
      <c r="CF34" s="38">
        <v>2.2583333333333333</v>
      </c>
      <c r="CG34" s="38">
        <v>12.090178571428572</v>
      </c>
    </row>
    <row r="35" spans="1:85" s="2" customFormat="1" ht="69" x14ac:dyDescent="0.3">
      <c r="A35" s="12" t="str">
        <f>VLOOKUP($C35,[1]Results_Esp_vSep1!$A$2:$G$214,4,FALSE)</f>
        <v>Tránsito </v>
      </c>
      <c r="B35" s="12" t="str">
        <f>VLOOKUP($C35,[1]Results_Esp_vSep1!$A$2:$G$214,5,FALSE)</f>
        <v>Servicios de tránsito </v>
      </c>
      <c r="C35" s="13" t="s">
        <v>644</v>
      </c>
      <c r="D35" s="12" t="s">
        <v>645</v>
      </c>
      <c r="E35" s="12" t="str">
        <f>VLOOKUP($C35,[1]Results_Esp_vSep1!$A$2:$G$214,3,FALSE)</f>
        <v>Las mejoras del proyecto incluirían: embellecimiento, arte, monumentos, seguridad, aumento del almacenamiento de bicicletas, estacionamientos para bicicletas, paseos y carriles de bicicleta (Fases 1 -5).  Ubicación:  Centro de Operaciones de Gestión del Tránsito de Compton:  275 N. Willowbrook Av., Compton.   </v>
      </c>
      <c r="F35" s="12">
        <v>174</v>
      </c>
      <c r="G35" s="71" t="s">
        <v>228</v>
      </c>
      <c r="H35" s="12" t="str">
        <f>VLOOKUP($C35,[1]Results_Esp_vSep1!$A$2:$G$214,7,FALSE)</f>
        <v>Compton </v>
      </c>
      <c r="I35" s="17" t="s">
        <v>181</v>
      </c>
      <c r="J35" s="17" t="s">
        <v>181</v>
      </c>
      <c r="K35" s="17">
        <v>2</v>
      </c>
      <c r="L35" s="38">
        <v>1.6666666666666667</v>
      </c>
      <c r="M35" s="38" t="s">
        <v>181</v>
      </c>
      <c r="N35" s="38" t="s">
        <v>181</v>
      </c>
      <c r="O35" s="38">
        <v>2</v>
      </c>
      <c r="P35" s="38">
        <v>3</v>
      </c>
      <c r="Q35" s="38">
        <v>3</v>
      </c>
      <c r="R35" s="38">
        <v>2.4</v>
      </c>
      <c r="S35" s="38">
        <v>2</v>
      </c>
      <c r="T35" s="38" t="s">
        <v>181</v>
      </c>
      <c r="U35" s="38" t="s">
        <v>181</v>
      </c>
      <c r="V35" s="38" t="s">
        <v>181</v>
      </c>
      <c r="W35" s="38">
        <v>1</v>
      </c>
      <c r="X35" s="38" t="s">
        <v>181</v>
      </c>
      <c r="Y35" s="38">
        <v>3</v>
      </c>
      <c r="Z35" s="38">
        <v>1.7142857142857142</v>
      </c>
      <c r="AA35" s="38">
        <v>3</v>
      </c>
      <c r="AB35" s="38">
        <v>3</v>
      </c>
      <c r="AC35" s="38">
        <v>2</v>
      </c>
      <c r="AD35" s="38">
        <v>2</v>
      </c>
      <c r="AE35" s="38" t="s">
        <v>181</v>
      </c>
      <c r="AF35" s="38">
        <v>2</v>
      </c>
      <c r="AG35" s="38" t="s">
        <v>181</v>
      </c>
      <c r="AH35" s="38">
        <v>2.2285714285714282</v>
      </c>
      <c r="AI35" s="38">
        <v>3</v>
      </c>
      <c r="AJ35" s="38" t="s">
        <v>181</v>
      </c>
      <c r="AK35" s="38">
        <v>0</v>
      </c>
      <c r="AL35" s="38" t="s">
        <v>181</v>
      </c>
      <c r="AM35" s="38" t="s">
        <v>181</v>
      </c>
      <c r="AN35" s="38" t="s">
        <v>181</v>
      </c>
      <c r="AO35" s="38" t="s">
        <v>181</v>
      </c>
      <c r="AP35" s="38">
        <v>3</v>
      </c>
      <c r="AQ35" s="38">
        <v>1.625</v>
      </c>
      <c r="AR35" s="38" t="s">
        <v>181</v>
      </c>
      <c r="AS35" s="38">
        <v>3</v>
      </c>
      <c r="AT35" s="38" t="s">
        <v>181</v>
      </c>
      <c r="AU35" s="38" t="s">
        <v>181</v>
      </c>
      <c r="AV35" s="38">
        <v>1</v>
      </c>
      <c r="AW35" s="38" t="s">
        <v>181</v>
      </c>
      <c r="AX35" s="38" t="s">
        <v>181</v>
      </c>
      <c r="AY35" s="38">
        <v>1.6428571428571428</v>
      </c>
      <c r="AZ35" s="38" t="s">
        <v>181</v>
      </c>
      <c r="BA35" s="38">
        <v>0</v>
      </c>
      <c r="BB35" s="38" t="s">
        <v>181</v>
      </c>
      <c r="BC35" s="38">
        <v>0</v>
      </c>
      <c r="BD35" s="38">
        <v>0</v>
      </c>
      <c r="BE35" s="38" t="s">
        <v>181</v>
      </c>
      <c r="BF35" s="38" t="s">
        <v>181</v>
      </c>
      <c r="BG35" s="38" t="s">
        <v>181</v>
      </c>
      <c r="BH35" s="38">
        <v>0</v>
      </c>
      <c r="BI35" s="38" t="s">
        <v>181</v>
      </c>
      <c r="BJ35" s="38" t="s">
        <v>181</v>
      </c>
      <c r="BK35" s="38" t="s">
        <v>181</v>
      </c>
      <c r="BL35" s="38" t="s">
        <v>181</v>
      </c>
      <c r="BM35" s="38" t="s">
        <v>181</v>
      </c>
      <c r="BN35" s="38" t="s">
        <v>181</v>
      </c>
      <c r="BO35" s="38">
        <v>2</v>
      </c>
      <c r="BP35" s="38">
        <v>3</v>
      </c>
      <c r="BQ35" s="38">
        <v>3</v>
      </c>
      <c r="BR35" s="38">
        <v>2</v>
      </c>
      <c r="BS35" s="38">
        <v>0</v>
      </c>
      <c r="BT35" s="38" t="s">
        <v>181</v>
      </c>
      <c r="BU35" s="38">
        <v>2</v>
      </c>
      <c r="BV35" s="38">
        <v>2</v>
      </c>
      <c r="BW35" s="38" t="s">
        <v>181</v>
      </c>
      <c r="BX35" s="38">
        <v>1.0340909090909092</v>
      </c>
      <c r="BY35" s="38">
        <v>1</v>
      </c>
      <c r="BZ35" s="38" t="s">
        <v>182</v>
      </c>
      <c r="CA35" s="38" t="s">
        <v>181</v>
      </c>
      <c r="CB35" s="38" t="s">
        <v>181</v>
      </c>
      <c r="CC35" s="38" t="s">
        <v>181</v>
      </c>
      <c r="CD35" s="38">
        <v>0.8</v>
      </c>
      <c r="CE35" s="38">
        <v>11.277380952380952</v>
      </c>
      <c r="CF35" s="38">
        <v>1.8340909090909092</v>
      </c>
      <c r="CG35" s="38">
        <v>13.111471861471861</v>
      </c>
    </row>
    <row r="36" spans="1:85" s="2" customFormat="1" ht="138" x14ac:dyDescent="0.3">
      <c r="A36" s="12" t="str">
        <f>VLOOKUP($C36,[1]Results_Esp_vSep1!$A$2:$G$214,4,FALSE)</f>
        <v>Tránsito </v>
      </c>
      <c r="B36" s="12" t="str">
        <f>VLOOKUP($C36,[1]Results_Esp_vSep1!$A$2:$G$214,5,FALSE)</f>
        <v>Servicios de tránsito </v>
      </c>
      <c r="C36" s="13" t="s">
        <v>646</v>
      </c>
      <c r="D36" s="12" t="s">
        <v>647</v>
      </c>
      <c r="E36" s="12" t="str">
        <f>VLOOKUP($C36,[1]Results_Esp_vSep1!$A$2:$G$214,3,FALSE)</f>
        <v>A la espera de las aportaciones de las partes interesadas y de la aprobación de las jurisdicciones locales, este proyecto podría incluir una mejora de la Prioridad de Señales en todo el condado "basada en la nube", 100 casetas de resguardo en paradas de autobús existentes con más de 50 subidas diarias pero sin resguardo, 100 pantallas de llegada en tiempo real alimentadas con energía solar, 100 mejoras de la iluminación solar en paradas de autobús sin casetas de resguardo que dispongan de iluminación, mejoras de ampliación de terminales/pasarelas en las estaciones de Norwalk, Artesia y Compton, y 100 postes de recarga para autobuses con cero emisiones. </v>
      </c>
      <c r="F36" s="12">
        <v>175</v>
      </c>
      <c r="G36" s="71" t="s">
        <v>529</v>
      </c>
      <c r="H36" s="12" t="str">
        <f>VLOOKUP($C36,[1]Results_Esp_vSep1!$A$2:$G$214,7,FALSE)</f>
        <v>Múltiples jurisdicciones </v>
      </c>
      <c r="I36" s="17" t="s">
        <v>181</v>
      </c>
      <c r="J36" s="17">
        <v>3</v>
      </c>
      <c r="K36" s="17">
        <v>2</v>
      </c>
      <c r="L36" s="38">
        <v>2.2916666666666665</v>
      </c>
      <c r="M36" s="38" t="s">
        <v>181</v>
      </c>
      <c r="N36" s="38" t="s">
        <v>181</v>
      </c>
      <c r="O36" s="38">
        <v>2</v>
      </c>
      <c r="P36" s="38">
        <v>3</v>
      </c>
      <c r="Q36" s="38" t="s">
        <v>182</v>
      </c>
      <c r="R36" s="38">
        <v>2.125</v>
      </c>
      <c r="S36" s="38">
        <v>2</v>
      </c>
      <c r="T36" s="38">
        <v>3</v>
      </c>
      <c r="U36" s="38">
        <v>0</v>
      </c>
      <c r="V36" s="38" t="s">
        <v>181</v>
      </c>
      <c r="W36" s="38">
        <v>3</v>
      </c>
      <c r="X36" s="38" t="s">
        <v>181</v>
      </c>
      <c r="Y36" s="38">
        <v>2</v>
      </c>
      <c r="Z36" s="38">
        <v>1.7857142857142856</v>
      </c>
      <c r="AA36" s="38" t="s">
        <v>182</v>
      </c>
      <c r="AB36" s="38" t="s">
        <v>182</v>
      </c>
      <c r="AC36" s="38">
        <v>2</v>
      </c>
      <c r="AD36" s="38">
        <v>2</v>
      </c>
      <c r="AE36" s="38" t="s">
        <v>181</v>
      </c>
      <c r="AF36" s="38" t="s">
        <v>182</v>
      </c>
      <c r="AG36" s="38" t="s">
        <v>181</v>
      </c>
      <c r="AH36" s="38">
        <v>1.6428571428571428</v>
      </c>
      <c r="AI36" s="38">
        <v>2</v>
      </c>
      <c r="AJ36" s="38" t="s">
        <v>181</v>
      </c>
      <c r="AK36" s="38">
        <v>0</v>
      </c>
      <c r="AL36" s="38" t="s">
        <v>181</v>
      </c>
      <c r="AM36" s="38">
        <v>1</v>
      </c>
      <c r="AN36" s="38" t="s">
        <v>181</v>
      </c>
      <c r="AO36" s="38">
        <v>2</v>
      </c>
      <c r="AP36" s="38">
        <v>3</v>
      </c>
      <c r="AQ36" s="38">
        <v>1.4000000000000001</v>
      </c>
      <c r="AR36" s="38">
        <v>3</v>
      </c>
      <c r="AS36" s="38">
        <v>2</v>
      </c>
      <c r="AT36" s="38">
        <v>1</v>
      </c>
      <c r="AU36" s="38">
        <v>2</v>
      </c>
      <c r="AV36" s="38">
        <v>3</v>
      </c>
      <c r="AW36" s="38" t="s">
        <v>181</v>
      </c>
      <c r="AX36" s="38" t="s">
        <v>181</v>
      </c>
      <c r="AY36" s="38">
        <v>2.0428571428571431</v>
      </c>
      <c r="AZ36" s="38" t="s">
        <v>181</v>
      </c>
      <c r="BA36" s="38">
        <v>2</v>
      </c>
      <c r="BB36" s="38" t="s">
        <v>181</v>
      </c>
      <c r="BC36" s="38">
        <v>2</v>
      </c>
      <c r="BD36" s="38">
        <v>2</v>
      </c>
      <c r="BE36" s="38">
        <v>3</v>
      </c>
      <c r="BF36" s="38">
        <v>1</v>
      </c>
      <c r="BG36" s="38" t="s">
        <v>181</v>
      </c>
      <c r="BH36" s="38">
        <v>3</v>
      </c>
      <c r="BI36" s="38" t="s">
        <v>181</v>
      </c>
      <c r="BJ36" s="38">
        <v>2</v>
      </c>
      <c r="BK36" s="38">
        <v>3</v>
      </c>
      <c r="BL36" s="38" t="s">
        <v>181</v>
      </c>
      <c r="BM36" s="38" t="s">
        <v>181</v>
      </c>
      <c r="BN36" s="38" t="s">
        <v>181</v>
      </c>
      <c r="BO36" s="38" t="s">
        <v>181</v>
      </c>
      <c r="BP36" s="38">
        <v>1</v>
      </c>
      <c r="BQ36" s="38">
        <v>1</v>
      </c>
      <c r="BR36" s="38">
        <v>2</v>
      </c>
      <c r="BS36" s="38">
        <v>0</v>
      </c>
      <c r="BT36" s="38" t="s">
        <v>181</v>
      </c>
      <c r="BU36" s="38">
        <v>2</v>
      </c>
      <c r="BV36" s="38">
        <v>2</v>
      </c>
      <c r="BW36" s="38" t="s">
        <v>181</v>
      </c>
      <c r="BX36" s="38">
        <v>1.6443452380952381</v>
      </c>
      <c r="BY36" s="38">
        <v>2</v>
      </c>
      <c r="BZ36" s="38" t="s">
        <v>182</v>
      </c>
      <c r="CA36" s="38">
        <v>0</v>
      </c>
      <c r="CB36" s="38" t="s">
        <v>181</v>
      </c>
      <c r="CC36" s="38" t="s">
        <v>181</v>
      </c>
      <c r="CD36" s="38">
        <v>0.8</v>
      </c>
      <c r="CE36" s="38">
        <v>11.288095238095238</v>
      </c>
      <c r="CF36" s="38">
        <v>2.444345238095238</v>
      </c>
      <c r="CG36" s="38">
        <v>13.732440476190476</v>
      </c>
    </row>
    <row r="37" spans="1:85" s="2" customFormat="1" ht="124.2" x14ac:dyDescent="0.3">
      <c r="A37" s="12" t="str">
        <f>VLOOKUP($C37,[1]Results_Esp_vSep1!$A$2:$G$214,4,FALSE)</f>
        <v>Tránsito </v>
      </c>
      <c r="B37" s="12" t="str">
        <f>VLOOKUP($C37,[1]Results_Esp_vSep1!$A$2:$G$214,5,FALSE)</f>
        <v>Servicios de tránsito </v>
      </c>
      <c r="C37" s="13" t="s">
        <v>648</v>
      </c>
      <c r="D37" s="12" t="s">
        <v>649</v>
      </c>
      <c r="E37" s="12" t="str">
        <f>VLOOKUP($C37,[1]Results_Esp_vSep1!$A$2:$G$214,3,FALSE)</f>
        <v>Reforzar las políticas que comprometen a Metro a realizar actividades regulares de limpieza y mantenimiento en todos los vehículos de tránsito y en las estaciones de autobús y ferrocarril dentro del corredor LB-ELA.  Estas actividades consisten en la limpieza y desinfección de superficies de alto contacto, la eliminación de pintadas, la limpieza de derrames y riesgos biológicos y la retirada de basura.  Mantener el paisajismo de la estación.  Proporcionar filtros de aire de alta eficiencia en los vehículos de transporte por autobús y ferrocarril.  Asegurar de que la agencia dedica recursos suficientes a este esfuerzo. </v>
      </c>
      <c r="F37" s="12">
        <v>176</v>
      </c>
      <c r="G37" s="71" t="s">
        <v>650</v>
      </c>
      <c r="H37" s="12" t="str">
        <f>VLOOKUP($C37,[1]Results_Esp_vSep1!$A$2:$G$214,7,FALSE)</f>
        <v>Área de estudio </v>
      </c>
      <c r="I37" s="17" t="s">
        <v>181</v>
      </c>
      <c r="J37" s="17" t="s">
        <v>181</v>
      </c>
      <c r="K37" s="17">
        <v>2</v>
      </c>
      <c r="L37" s="38">
        <v>1.6666666666666667</v>
      </c>
      <c r="M37" s="38" t="s">
        <v>181</v>
      </c>
      <c r="N37" s="38">
        <v>1</v>
      </c>
      <c r="O37" s="38">
        <v>2</v>
      </c>
      <c r="P37" s="38">
        <v>3</v>
      </c>
      <c r="Q37" s="38" t="s">
        <v>182</v>
      </c>
      <c r="R37" s="38">
        <v>1.8</v>
      </c>
      <c r="S37" s="38">
        <v>2</v>
      </c>
      <c r="T37" s="38" t="s">
        <v>181</v>
      </c>
      <c r="U37" s="38" t="s">
        <v>181</v>
      </c>
      <c r="V37" s="38" t="s">
        <v>181</v>
      </c>
      <c r="W37" s="38">
        <v>1</v>
      </c>
      <c r="X37" s="38" t="s">
        <v>181</v>
      </c>
      <c r="Y37" s="38">
        <v>1</v>
      </c>
      <c r="Z37" s="38">
        <v>1.1428571428571428</v>
      </c>
      <c r="AA37" s="38" t="s">
        <v>182</v>
      </c>
      <c r="AB37" s="38" t="s">
        <v>182</v>
      </c>
      <c r="AC37" s="38">
        <v>1</v>
      </c>
      <c r="AD37" s="38" t="s">
        <v>182</v>
      </c>
      <c r="AE37" s="38" t="s">
        <v>181</v>
      </c>
      <c r="AF37" s="38" t="s">
        <v>182</v>
      </c>
      <c r="AG37" s="38" t="s">
        <v>181</v>
      </c>
      <c r="AH37" s="38">
        <v>0.7857142857142857</v>
      </c>
      <c r="AI37" s="38">
        <v>1</v>
      </c>
      <c r="AJ37" s="38" t="s">
        <v>181</v>
      </c>
      <c r="AK37" s="38">
        <v>1</v>
      </c>
      <c r="AL37" s="38" t="s">
        <v>181</v>
      </c>
      <c r="AM37" s="38" t="s">
        <v>181</v>
      </c>
      <c r="AN37" s="38" t="s">
        <v>181</v>
      </c>
      <c r="AO37" s="38">
        <v>1</v>
      </c>
      <c r="AP37" s="38">
        <v>2</v>
      </c>
      <c r="AQ37" s="38">
        <v>1.09375</v>
      </c>
      <c r="AR37" s="38" t="s">
        <v>181</v>
      </c>
      <c r="AS37" s="38">
        <v>2</v>
      </c>
      <c r="AT37" s="38" t="s">
        <v>181</v>
      </c>
      <c r="AU37" s="38" t="s">
        <v>181</v>
      </c>
      <c r="AV37" s="38">
        <v>3</v>
      </c>
      <c r="AW37" s="38" t="s">
        <v>181</v>
      </c>
      <c r="AX37" s="38" t="s">
        <v>181</v>
      </c>
      <c r="AY37" s="38">
        <v>2.0535714285714284</v>
      </c>
      <c r="AZ37" s="38" t="s">
        <v>181</v>
      </c>
      <c r="BA37" s="38">
        <v>2</v>
      </c>
      <c r="BB37" s="38" t="s">
        <v>181</v>
      </c>
      <c r="BC37" s="38">
        <v>2</v>
      </c>
      <c r="BD37" s="38">
        <v>2</v>
      </c>
      <c r="BE37" s="38" t="s">
        <v>181</v>
      </c>
      <c r="BF37" s="38" t="s">
        <v>181</v>
      </c>
      <c r="BG37" s="38" t="s">
        <v>181</v>
      </c>
      <c r="BH37" s="38">
        <v>1</v>
      </c>
      <c r="BI37" s="38" t="s">
        <v>181</v>
      </c>
      <c r="BJ37" s="38">
        <v>1</v>
      </c>
      <c r="BK37" s="38" t="s">
        <v>181</v>
      </c>
      <c r="BL37" s="38" t="s">
        <v>181</v>
      </c>
      <c r="BM37" s="38" t="s">
        <v>181</v>
      </c>
      <c r="BN37" s="38">
        <v>1</v>
      </c>
      <c r="BO37" s="38" t="s">
        <v>181</v>
      </c>
      <c r="BP37" s="38">
        <v>1</v>
      </c>
      <c r="BQ37" s="38">
        <v>1</v>
      </c>
      <c r="BR37" s="38">
        <v>1</v>
      </c>
      <c r="BS37" s="38">
        <v>1</v>
      </c>
      <c r="BT37" s="38" t="s">
        <v>181</v>
      </c>
      <c r="BU37" s="38">
        <v>2</v>
      </c>
      <c r="BV37" s="38" t="s">
        <v>181</v>
      </c>
      <c r="BW37" s="38" t="s">
        <v>181</v>
      </c>
      <c r="BX37" s="38">
        <v>1.1789772727272727</v>
      </c>
      <c r="BY37" s="38" t="s">
        <v>182</v>
      </c>
      <c r="BZ37" s="38" t="s">
        <v>182</v>
      </c>
      <c r="CA37" s="38" t="s">
        <v>182</v>
      </c>
      <c r="CB37" s="38" t="s">
        <v>181</v>
      </c>
      <c r="CC37" s="38" t="s">
        <v>181</v>
      </c>
      <c r="CD37" s="38" t="s">
        <v>181</v>
      </c>
      <c r="CE37" s="38">
        <v>8.5425595238095227</v>
      </c>
      <c r="CF37" s="38">
        <v>1.1789772727272727</v>
      </c>
      <c r="CG37" s="38">
        <v>9.721536796536796</v>
      </c>
    </row>
    <row r="38" spans="1:85" s="2" customFormat="1" ht="289.8" x14ac:dyDescent="0.3">
      <c r="A38" s="12" t="str">
        <f>VLOOKUP($C38,[1]Results_Esp_vSep1!$A$2:$G$214,4,FALSE)</f>
        <v>Tránsito </v>
      </c>
      <c r="B38" s="12" t="str">
        <f>VLOOKUP($C38,[1]Results_Esp_vSep1!$A$2:$G$214,5,FALSE)</f>
        <v>Servicios de tránsito </v>
      </c>
      <c r="C38" s="13" t="s">
        <v>651</v>
      </c>
      <c r="D38" s="12" t="s">
        <v>624</v>
      </c>
      <c r="E38" s="12" t="str">
        <f>VLOOKUP($C38,[1]Results_Esp_vSep1!$A$2:$G$214,3,FALSE)</f>
        <v xml:space="preserve">Colaborar con las jurisdicciones locales (ciudades, zonas no incorporadas del condado de Los Angeles) para llevar a cabo mejoras en las paradas de autobús dentro del corredor LB-ELA.  Las mejoras en las paradas de autobús incluirían elementos como: 
- Iluminación 
- Características de seguridad 
- Bancos 
- Sombra y casetas de resguardo 
- Bebedero 
- Pantallas de llegada alimentadas por energía solar 
- Botes de basura 
- Paisajismo 
- Señalización 
- Cruces peatonales 
- Mejora de la accesibilidad de ADA, incluido el reposicionamiento de cajas de servicios públicos en la acera 
Propocionar apoyo financiero para ayudar a movilizar los fondos locales para la implementación del proyecto. Los fondos estarían disponibles en función de criterios tales como: necesidad del proyecto, preparación del proyecto y beneficios del proyecto en relación con los costos, entre otros factores. </v>
      </c>
      <c r="F38" s="12">
        <v>177</v>
      </c>
      <c r="G38" s="71" t="s">
        <v>652</v>
      </c>
      <c r="H38" s="12" t="str">
        <f>VLOOKUP($C38,[1]Results_Esp_vSep1!$A$2:$G$214,7,FALSE)</f>
        <v>Área de estudio </v>
      </c>
      <c r="I38" s="17" t="s">
        <v>181</v>
      </c>
      <c r="J38" s="17" t="s">
        <v>181</v>
      </c>
      <c r="K38" s="17">
        <v>2</v>
      </c>
      <c r="L38" s="38">
        <v>1.6666666666666667</v>
      </c>
      <c r="M38" s="38" t="s">
        <v>181</v>
      </c>
      <c r="N38" s="38" t="s">
        <v>181</v>
      </c>
      <c r="O38" s="38">
        <v>2</v>
      </c>
      <c r="P38" s="38">
        <v>3</v>
      </c>
      <c r="Q38" s="38">
        <v>2</v>
      </c>
      <c r="R38" s="38">
        <v>2.1</v>
      </c>
      <c r="S38" s="38">
        <v>2</v>
      </c>
      <c r="T38" s="38" t="s">
        <v>181</v>
      </c>
      <c r="U38" s="38" t="s">
        <v>181</v>
      </c>
      <c r="V38" s="38" t="s">
        <v>181</v>
      </c>
      <c r="W38" s="38">
        <v>1</v>
      </c>
      <c r="X38" s="38">
        <v>2</v>
      </c>
      <c r="Y38" s="38">
        <v>2</v>
      </c>
      <c r="Z38" s="38">
        <v>1.5625</v>
      </c>
      <c r="AA38" s="38" t="s">
        <v>182</v>
      </c>
      <c r="AB38" s="38">
        <v>3</v>
      </c>
      <c r="AC38" s="38">
        <v>3</v>
      </c>
      <c r="AD38" s="38">
        <v>2</v>
      </c>
      <c r="AE38" s="38" t="s">
        <v>181</v>
      </c>
      <c r="AF38" s="38">
        <v>1</v>
      </c>
      <c r="AG38" s="38" t="s">
        <v>181</v>
      </c>
      <c r="AH38" s="38">
        <v>2.0089285714285712</v>
      </c>
      <c r="AI38" s="38">
        <v>1</v>
      </c>
      <c r="AJ38" s="38" t="s">
        <v>181</v>
      </c>
      <c r="AK38" s="38">
        <v>2</v>
      </c>
      <c r="AL38" s="38" t="s">
        <v>181</v>
      </c>
      <c r="AM38" s="38">
        <v>1</v>
      </c>
      <c r="AN38" s="38" t="s">
        <v>181</v>
      </c>
      <c r="AO38" s="38">
        <v>1</v>
      </c>
      <c r="AP38" s="38">
        <v>3</v>
      </c>
      <c r="AQ38" s="38">
        <v>1.4500000000000002</v>
      </c>
      <c r="AR38" s="38" t="s">
        <v>181</v>
      </c>
      <c r="AS38" s="38">
        <v>3</v>
      </c>
      <c r="AT38" s="38">
        <v>1</v>
      </c>
      <c r="AU38" s="38">
        <v>2</v>
      </c>
      <c r="AV38" s="38">
        <v>3</v>
      </c>
      <c r="AW38" s="38" t="s">
        <v>181</v>
      </c>
      <c r="AX38" s="38" t="s">
        <v>181</v>
      </c>
      <c r="AY38" s="38">
        <v>2.0089285714285712</v>
      </c>
      <c r="AZ38" s="38" t="s">
        <v>181</v>
      </c>
      <c r="BA38" s="38">
        <v>2</v>
      </c>
      <c r="BB38" s="38" t="s">
        <v>181</v>
      </c>
      <c r="BC38" s="38">
        <v>2</v>
      </c>
      <c r="BD38" s="38">
        <v>2</v>
      </c>
      <c r="BE38" s="38" t="s">
        <v>181</v>
      </c>
      <c r="BF38" s="38" t="s">
        <v>181</v>
      </c>
      <c r="BG38" s="38" t="s">
        <v>181</v>
      </c>
      <c r="BH38" s="38">
        <v>1</v>
      </c>
      <c r="BI38" s="38">
        <v>2</v>
      </c>
      <c r="BJ38" s="38">
        <v>1</v>
      </c>
      <c r="BK38" s="38" t="s">
        <v>181</v>
      </c>
      <c r="BL38" s="38" t="s">
        <v>181</v>
      </c>
      <c r="BM38" s="38" t="s">
        <v>181</v>
      </c>
      <c r="BN38" s="38" t="s">
        <v>181</v>
      </c>
      <c r="BO38" s="38">
        <v>2</v>
      </c>
      <c r="BP38" s="38">
        <v>3</v>
      </c>
      <c r="BQ38" s="38">
        <v>3</v>
      </c>
      <c r="BR38" s="38">
        <v>3</v>
      </c>
      <c r="BS38" s="38">
        <v>2</v>
      </c>
      <c r="BT38" s="38" t="s">
        <v>181</v>
      </c>
      <c r="BU38" s="38">
        <v>2</v>
      </c>
      <c r="BV38" s="38" t="s">
        <v>181</v>
      </c>
      <c r="BW38" s="38" t="s">
        <v>181</v>
      </c>
      <c r="BX38" s="38">
        <v>1.8229166666666667</v>
      </c>
      <c r="BY38" s="38">
        <v>1</v>
      </c>
      <c r="BZ38" s="38" t="s">
        <v>182</v>
      </c>
      <c r="CA38" s="38">
        <v>3</v>
      </c>
      <c r="CB38" s="38">
        <v>1</v>
      </c>
      <c r="CC38" s="38" t="s">
        <v>181</v>
      </c>
      <c r="CD38" s="38">
        <v>1.5</v>
      </c>
      <c r="CE38" s="38">
        <v>10.797023809523809</v>
      </c>
      <c r="CF38" s="38">
        <v>3.322916666666667</v>
      </c>
      <c r="CG38" s="38">
        <v>14.119940476190475</v>
      </c>
    </row>
    <row r="39" spans="1:85" x14ac:dyDescent="0.3">
      <c r="A39" s="40"/>
      <c r="B39" s="40"/>
      <c r="C39" s="41"/>
      <c r="D39" s="40"/>
      <c r="E39" s="42"/>
      <c r="F39" s="42"/>
      <c r="G39" s="42"/>
      <c r="H39" s="42"/>
      <c r="I39" s="43"/>
      <c r="J39" s="44"/>
      <c r="K39" s="44"/>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2"/>
      <c r="BT39" s="42"/>
      <c r="BU39" s="42"/>
      <c r="BV39" s="42"/>
      <c r="BW39" s="42"/>
      <c r="BX39" s="42"/>
      <c r="BY39" s="42"/>
      <c r="BZ39" s="42"/>
      <c r="CA39" s="42"/>
      <c r="CB39" s="42"/>
      <c r="CC39" s="42"/>
      <c r="CD39" s="42"/>
      <c r="CE39" s="42"/>
      <c r="CF39" s="42"/>
      <c r="CG39" s="42"/>
    </row>
    <row r="40" spans="1:85" ht="25.8" hidden="1" x14ac:dyDescent="0.3">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46"/>
      <c r="AR40" s="46"/>
      <c r="AS40" s="46"/>
      <c r="AT40" s="46"/>
      <c r="AU40" s="46"/>
      <c r="AV40" s="46"/>
      <c r="AW40" s="46"/>
      <c r="AX40" s="46"/>
      <c r="AY40" s="46"/>
      <c r="AZ40" s="46"/>
      <c r="BA40" s="46"/>
      <c r="BB40" s="46"/>
      <c r="BC40" s="46"/>
      <c r="BD40" s="46"/>
      <c r="BE40" s="46"/>
      <c r="BF40" s="46"/>
      <c r="BG40" s="46"/>
      <c r="BH40" s="46"/>
      <c r="BI40" s="46"/>
      <c r="BJ40" s="46"/>
      <c r="BK40" s="46"/>
      <c r="BL40" s="46"/>
      <c r="BM40" s="46"/>
      <c r="BN40" s="46"/>
      <c r="BO40" s="46"/>
      <c r="BP40" s="46"/>
      <c r="BQ40" s="46"/>
      <c r="BR40" s="46"/>
      <c r="BS40" s="46"/>
      <c r="BT40" s="46"/>
      <c r="BU40" s="46"/>
      <c r="BV40" s="46"/>
      <c r="BW40" s="46"/>
      <c r="BX40" s="46"/>
      <c r="BY40" s="46"/>
      <c r="BZ40" s="46"/>
      <c r="CA40" s="46"/>
      <c r="CB40" s="46"/>
      <c r="CC40" s="46"/>
      <c r="CD40" s="46"/>
      <c r="CE40" s="47"/>
      <c r="CF40" s="47"/>
      <c r="CG40" s="47"/>
    </row>
    <row r="41" spans="1:85" ht="25.8" hidden="1" x14ac:dyDescent="0.3">
      <c r="J41" s="46"/>
      <c r="K41" s="46"/>
      <c r="L41" s="46"/>
      <c r="M41" s="46"/>
      <c r="N41" s="46"/>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c r="AN41" s="46"/>
      <c r="AO41" s="46"/>
      <c r="AP41" s="46"/>
      <c r="AQ41" s="46"/>
      <c r="AR41" s="46"/>
      <c r="AS41" s="46"/>
      <c r="AT41" s="46"/>
      <c r="AU41" s="46"/>
      <c r="AV41" s="46"/>
      <c r="AW41" s="46"/>
      <c r="AX41" s="46"/>
      <c r="AY41" s="46"/>
      <c r="AZ41" s="46"/>
      <c r="BA41" s="46"/>
      <c r="BB41" s="46"/>
      <c r="BC41" s="46"/>
      <c r="BD41" s="46"/>
      <c r="BE41" s="46"/>
      <c r="BF41" s="46"/>
      <c r="BG41" s="46"/>
      <c r="BH41" s="46"/>
      <c r="BI41" s="46"/>
      <c r="BJ41" s="46"/>
      <c r="BK41" s="46"/>
      <c r="BL41" s="46"/>
      <c r="BM41" s="46"/>
      <c r="BN41" s="46"/>
      <c r="BO41" s="46"/>
      <c r="BP41" s="46"/>
      <c r="BQ41" s="46"/>
      <c r="BR41" s="46"/>
      <c r="BS41" s="46"/>
      <c r="BT41" s="46"/>
      <c r="BU41" s="46"/>
      <c r="BV41" s="46"/>
      <c r="BW41" s="46"/>
      <c r="BX41" s="46"/>
      <c r="BY41" s="46"/>
      <c r="BZ41" s="46"/>
      <c r="CA41" s="46"/>
      <c r="CB41" s="46"/>
      <c r="CC41" s="46"/>
      <c r="CD41" s="46"/>
      <c r="CE41" s="47"/>
      <c r="CF41" s="47"/>
      <c r="CG41" s="47"/>
    </row>
    <row r="42" spans="1:85" ht="25.8" hidden="1" x14ac:dyDescent="0.3">
      <c r="J42" s="46"/>
      <c r="K42" s="46"/>
      <c r="L42" s="46"/>
      <c r="M42" s="46"/>
      <c r="N42" s="46"/>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c r="AN42" s="46"/>
      <c r="AO42" s="46"/>
      <c r="AP42" s="46"/>
      <c r="AQ42" s="46"/>
      <c r="AR42" s="46"/>
      <c r="AS42" s="46"/>
      <c r="AT42" s="46"/>
      <c r="AU42" s="46"/>
      <c r="AV42" s="46"/>
      <c r="AW42" s="46"/>
      <c r="AX42" s="46"/>
      <c r="AY42" s="46"/>
      <c r="AZ42" s="46"/>
      <c r="BA42" s="46"/>
      <c r="BB42" s="46"/>
      <c r="BC42" s="46"/>
      <c r="BD42" s="46"/>
      <c r="BE42" s="46"/>
      <c r="BF42" s="46"/>
      <c r="BG42" s="46"/>
      <c r="BH42" s="46"/>
      <c r="BI42" s="46"/>
      <c r="BJ42" s="46"/>
      <c r="BK42" s="46"/>
      <c r="BL42" s="46"/>
      <c r="BM42" s="46"/>
      <c r="BN42" s="46"/>
      <c r="BO42" s="46"/>
      <c r="BP42" s="46"/>
      <c r="BQ42" s="46"/>
      <c r="BR42" s="46"/>
      <c r="BS42" s="46"/>
      <c r="BT42" s="46"/>
      <c r="BU42" s="46"/>
      <c r="BV42" s="46"/>
      <c r="BW42" s="46"/>
      <c r="BX42" s="46"/>
      <c r="BY42" s="46"/>
      <c r="BZ42" s="46"/>
      <c r="CA42" s="46"/>
      <c r="CB42" s="46"/>
      <c r="CC42" s="46"/>
      <c r="CD42" s="46"/>
      <c r="CE42" s="47"/>
      <c r="CF42" s="47"/>
      <c r="CG42" s="47"/>
    </row>
    <row r="43" spans="1:85" ht="25.8" hidden="1" x14ac:dyDescent="0.3">
      <c r="J43" s="46"/>
      <c r="K43" s="46"/>
      <c r="L43" s="46"/>
      <c r="M43" s="46"/>
      <c r="N43" s="46"/>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c r="AN43" s="46"/>
      <c r="AO43" s="46"/>
      <c r="AP43" s="46"/>
      <c r="AQ43" s="46"/>
      <c r="AR43" s="46"/>
      <c r="AS43" s="46"/>
      <c r="AT43" s="46"/>
      <c r="AU43" s="46"/>
      <c r="AV43" s="46"/>
      <c r="AW43" s="46"/>
      <c r="AX43" s="46"/>
      <c r="AY43" s="46"/>
      <c r="AZ43" s="46"/>
      <c r="BA43" s="46"/>
      <c r="BB43" s="46"/>
      <c r="BC43" s="46"/>
      <c r="BD43" s="46"/>
      <c r="BE43" s="46"/>
      <c r="BF43" s="46"/>
      <c r="BG43" s="46"/>
      <c r="BH43" s="46"/>
      <c r="BI43" s="46"/>
      <c r="BJ43" s="46"/>
      <c r="BK43" s="46"/>
      <c r="BL43" s="46"/>
      <c r="BM43" s="46"/>
      <c r="BN43" s="46"/>
      <c r="BO43" s="46"/>
      <c r="BP43" s="46"/>
      <c r="BQ43" s="46"/>
      <c r="BR43" s="46"/>
      <c r="BS43" s="46"/>
      <c r="BT43" s="46"/>
      <c r="BU43" s="46"/>
      <c r="BV43" s="46"/>
      <c r="BW43" s="46"/>
      <c r="BX43" s="46"/>
      <c r="BY43" s="46"/>
      <c r="BZ43" s="46"/>
      <c r="CA43" s="46"/>
      <c r="CB43" s="46"/>
      <c r="CC43" s="46"/>
      <c r="CD43" s="46"/>
      <c r="CE43" s="47"/>
      <c r="CF43" s="47"/>
      <c r="CG43" s="47"/>
    </row>
    <row r="44" spans="1:85" ht="15.6" hidden="1" x14ac:dyDescent="0.3">
      <c r="CE44" s="47"/>
      <c r="CF44" s="47"/>
      <c r="CG44" s="47"/>
    </row>
    <row r="45" spans="1:85" ht="25.8" hidden="1" x14ac:dyDescent="0.3">
      <c r="J45" s="46"/>
      <c r="K45" s="46"/>
      <c r="L45" s="46"/>
      <c r="M45" s="46"/>
      <c r="N45" s="46"/>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c r="AN45" s="46"/>
      <c r="AO45" s="46"/>
      <c r="AP45" s="46"/>
      <c r="AQ45" s="46"/>
      <c r="AR45" s="46"/>
      <c r="AS45" s="46"/>
      <c r="AT45" s="46"/>
      <c r="AU45" s="46"/>
      <c r="AV45" s="46"/>
      <c r="AW45" s="46"/>
      <c r="AX45" s="46"/>
      <c r="AY45" s="46"/>
      <c r="AZ45" s="46"/>
      <c r="BA45" s="46"/>
      <c r="BB45" s="46"/>
      <c r="BC45" s="46"/>
      <c r="BD45" s="46"/>
      <c r="BE45" s="46"/>
      <c r="BF45" s="46"/>
      <c r="BG45" s="46"/>
      <c r="BH45" s="46"/>
      <c r="BI45" s="46"/>
      <c r="BJ45" s="46"/>
      <c r="BK45" s="46"/>
      <c r="BL45" s="46"/>
      <c r="BM45" s="46"/>
      <c r="BN45" s="46"/>
      <c r="BO45" s="46"/>
      <c r="BP45" s="46"/>
      <c r="BQ45" s="46"/>
      <c r="BR45" s="46"/>
      <c r="BS45" s="46"/>
      <c r="BT45" s="46"/>
      <c r="BU45" s="46"/>
      <c r="BV45" s="46"/>
      <c r="BW45" s="46"/>
      <c r="BX45" s="46"/>
      <c r="BY45" s="46"/>
      <c r="BZ45" s="46"/>
      <c r="CA45" s="46"/>
      <c r="CB45" s="46"/>
      <c r="CC45" s="46"/>
      <c r="CD45" s="46"/>
      <c r="CE45" s="47"/>
      <c r="CF45" s="47"/>
      <c r="CG45" s="47"/>
    </row>
    <row r="46" spans="1:85" ht="25.8" hidden="1" x14ac:dyDescent="0.3">
      <c r="J46" s="46"/>
      <c r="K46" s="46"/>
      <c r="L46" s="46"/>
      <c r="M46" s="46"/>
      <c r="N46" s="46"/>
      <c r="O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46"/>
      <c r="AN46" s="46"/>
      <c r="AO46" s="46"/>
      <c r="AP46" s="46"/>
      <c r="AQ46" s="46"/>
      <c r="AR46" s="46"/>
      <c r="AS46" s="46"/>
      <c r="AT46" s="46"/>
      <c r="AU46" s="46"/>
      <c r="AV46" s="46"/>
      <c r="AW46" s="46"/>
      <c r="AX46" s="46"/>
      <c r="AY46" s="46"/>
      <c r="AZ46" s="46"/>
      <c r="BA46" s="46"/>
      <c r="BB46" s="46"/>
      <c r="BC46" s="46"/>
      <c r="BD46" s="46"/>
      <c r="BE46" s="46"/>
      <c r="BF46" s="46"/>
      <c r="BG46" s="46"/>
      <c r="BH46" s="46"/>
      <c r="BI46" s="46"/>
      <c r="BJ46" s="46"/>
      <c r="BK46" s="46"/>
      <c r="BL46" s="46"/>
      <c r="BM46" s="46"/>
      <c r="BN46" s="46"/>
      <c r="BO46" s="46"/>
      <c r="BP46" s="46"/>
      <c r="BQ46" s="46"/>
      <c r="BR46" s="46"/>
      <c r="BS46" s="46"/>
      <c r="BT46" s="46"/>
      <c r="BU46" s="46"/>
      <c r="BV46" s="46"/>
      <c r="BW46" s="46"/>
      <c r="BX46" s="46"/>
      <c r="BY46" s="46"/>
      <c r="BZ46" s="46"/>
      <c r="CA46" s="46"/>
      <c r="CB46" s="46"/>
      <c r="CC46" s="46"/>
      <c r="CD46" s="46"/>
      <c r="CE46" s="47"/>
      <c r="CF46" s="47"/>
      <c r="CG46" s="47"/>
    </row>
    <row r="47" spans="1:85" ht="25.8" hidden="1" x14ac:dyDescent="0.3">
      <c r="J47" s="46"/>
      <c r="K47" s="46"/>
      <c r="L47" s="46"/>
      <c r="M47" s="46"/>
      <c r="N47" s="46"/>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46"/>
      <c r="AU47" s="46"/>
      <c r="AV47" s="46"/>
      <c r="AW47" s="46"/>
      <c r="AX47" s="46"/>
      <c r="AY47" s="46"/>
      <c r="AZ47" s="46"/>
      <c r="BA47" s="46"/>
      <c r="BB47" s="46"/>
      <c r="BC47" s="46"/>
      <c r="BD47" s="46"/>
      <c r="BE47" s="46"/>
      <c r="BF47" s="46"/>
      <c r="BG47" s="46"/>
      <c r="BH47" s="46"/>
      <c r="BI47" s="46"/>
      <c r="BJ47" s="46"/>
      <c r="BK47" s="46"/>
      <c r="BL47" s="46"/>
      <c r="BM47" s="46"/>
      <c r="BN47" s="46"/>
      <c r="BO47" s="46"/>
      <c r="BP47" s="46"/>
      <c r="BQ47" s="46"/>
      <c r="BR47" s="46"/>
      <c r="BS47" s="46"/>
      <c r="BT47" s="46"/>
      <c r="BU47" s="46"/>
      <c r="BV47" s="46"/>
      <c r="BW47" s="46"/>
      <c r="BX47" s="46"/>
      <c r="BY47" s="46"/>
      <c r="BZ47" s="46"/>
      <c r="CA47" s="46"/>
      <c r="CB47" s="46"/>
      <c r="CC47" s="46"/>
      <c r="CD47" s="46"/>
      <c r="CE47" s="47"/>
      <c r="CF47" s="47"/>
      <c r="CG47" s="47"/>
    </row>
    <row r="48" spans="1:85" ht="25.8" hidden="1" x14ac:dyDescent="0.3">
      <c r="J48" s="46"/>
      <c r="K48" s="46"/>
      <c r="L48" s="46"/>
      <c r="M48" s="46"/>
      <c r="N48" s="46"/>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46"/>
      <c r="AU48" s="46"/>
      <c r="AV48" s="46"/>
      <c r="AW48" s="46"/>
      <c r="AX48" s="46"/>
      <c r="AY48" s="46"/>
      <c r="AZ48" s="46"/>
      <c r="BA48" s="46"/>
      <c r="BB48" s="46"/>
      <c r="BC48" s="46"/>
      <c r="BD48" s="46"/>
      <c r="BE48" s="46"/>
      <c r="BF48" s="46"/>
      <c r="BG48" s="46"/>
      <c r="BH48" s="46"/>
      <c r="BI48" s="46"/>
      <c r="BJ48" s="46"/>
      <c r="BK48" s="46"/>
      <c r="BL48" s="46"/>
      <c r="BM48" s="46"/>
      <c r="BN48" s="46"/>
      <c r="BO48" s="46"/>
      <c r="BP48" s="46"/>
      <c r="BQ48" s="46"/>
      <c r="BR48" s="46"/>
      <c r="BS48" s="46"/>
      <c r="BT48" s="46"/>
      <c r="BU48" s="46"/>
      <c r="BV48" s="46"/>
      <c r="BW48" s="46"/>
      <c r="BX48" s="46"/>
      <c r="BY48" s="46"/>
      <c r="BZ48" s="46"/>
      <c r="CA48" s="46"/>
      <c r="CB48" s="46"/>
      <c r="CC48" s="46"/>
      <c r="CD48" s="46"/>
      <c r="CE48" s="47"/>
      <c r="CF48" s="47"/>
      <c r="CG48" s="47"/>
    </row>
    <row r="49" spans="10:85" ht="25.8" hidden="1" x14ac:dyDescent="0.3">
      <c r="J49" s="46"/>
      <c r="K49" s="46"/>
      <c r="L49" s="46"/>
      <c r="M49" s="46"/>
      <c r="N49" s="46"/>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46"/>
      <c r="BA49" s="46"/>
      <c r="BB49" s="46"/>
      <c r="BC49" s="46"/>
      <c r="BD49" s="46"/>
      <c r="BE49" s="46"/>
      <c r="BF49" s="46"/>
      <c r="BG49" s="46"/>
      <c r="BH49" s="46"/>
      <c r="BI49" s="46"/>
      <c r="BJ49" s="46"/>
      <c r="BK49" s="46"/>
      <c r="BL49" s="46"/>
      <c r="BM49" s="46"/>
      <c r="BN49" s="46"/>
      <c r="BO49" s="46"/>
      <c r="BP49" s="46"/>
      <c r="BQ49" s="46"/>
      <c r="BR49" s="46"/>
      <c r="BS49" s="46"/>
      <c r="BT49" s="46"/>
      <c r="BU49" s="46"/>
      <c r="BV49" s="46"/>
      <c r="BW49" s="46"/>
      <c r="BX49" s="46"/>
      <c r="BY49" s="46"/>
      <c r="BZ49" s="46"/>
      <c r="CA49" s="46"/>
      <c r="CB49" s="46"/>
      <c r="CC49" s="46"/>
      <c r="CD49" s="46"/>
      <c r="CE49" s="47"/>
      <c r="CF49" s="47"/>
      <c r="CG49" s="47"/>
    </row>
    <row r="50" spans="10:85" ht="25.8" hidden="1" x14ac:dyDescent="0.3">
      <c r="J50" s="46"/>
      <c r="K50" s="46"/>
      <c r="L50" s="46"/>
      <c r="M50" s="46"/>
      <c r="N50" s="46"/>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6"/>
      <c r="AN50" s="46"/>
      <c r="AO50" s="46"/>
      <c r="AP50" s="46"/>
      <c r="AQ50" s="46"/>
      <c r="AR50" s="46"/>
      <c r="AS50" s="46"/>
      <c r="AT50" s="46"/>
      <c r="AU50" s="46"/>
      <c r="AV50" s="46"/>
      <c r="AW50" s="46"/>
      <c r="AX50" s="46"/>
      <c r="AY50" s="46"/>
      <c r="AZ50" s="46"/>
      <c r="BA50" s="46"/>
      <c r="BB50" s="46"/>
      <c r="BC50" s="46"/>
      <c r="BD50" s="46"/>
      <c r="BE50" s="46"/>
      <c r="BF50" s="46"/>
      <c r="BG50" s="46"/>
      <c r="BH50" s="46"/>
      <c r="BI50" s="46"/>
      <c r="BJ50" s="46"/>
      <c r="BK50" s="46"/>
      <c r="BL50" s="46"/>
      <c r="BM50" s="46"/>
      <c r="BN50" s="46"/>
      <c r="BO50" s="46"/>
      <c r="BP50" s="46"/>
      <c r="BQ50" s="46"/>
      <c r="BR50" s="46"/>
      <c r="BS50" s="46"/>
      <c r="BT50" s="46"/>
      <c r="BU50" s="46"/>
      <c r="BV50" s="46"/>
      <c r="BW50" s="46"/>
      <c r="BX50" s="46"/>
      <c r="BY50" s="46"/>
      <c r="BZ50" s="46"/>
      <c r="CA50" s="46"/>
      <c r="CB50" s="46"/>
      <c r="CC50" s="46"/>
      <c r="CD50" s="46"/>
      <c r="CE50" s="47"/>
      <c r="CF50" s="47"/>
      <c r="CG50" s="47"/>
    </row>
    <row r="51" spans="10:85" ht="25.8" hidden="1" x14ac:dyDescent="0.3">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c r="AX51" s="46"/>
      <c r="AY51" s="46"/>
      <c r="AZ51" s="46"/>
      <c r="BA51" s="46"/>
      <c r="BB51" s="46"/>
      <c r="BC51" s="46"/>
      <c r="BD51" s="46"/>
      <c r="BE51" s="46"/>
      <c r="BF51" s="46"/>
      <c r="BG51" s="46"/>
      <c r="BH51" s="46"/>
      <c r="BI51" s="46"/>
      <c r="BJ51" s="46"/>
      <c r="BK51" s="46"/>
      <c r="BL51" s="46"/>
      <c r="BM51" s="46"/>
      <c r="BN51" s="46"/>
      <c r="BO51" s="46"/>
      <c r="BP51" s="46"/>
      <c r="BQ51" s="46"/>
      <c r="BR51" s="46"/>
      <c r="BS51" s="46"/>
      <c r="BT51" s="46"/>
      <c r="BU51" s="46"/>
      <c r="BV51" s="46"/>
      <c r="BW51" s="46"/>
      <c r="BX51" s="46"/>
      <c r="BY51" s="46"/>
      <c r="BZ51" s="46"/>
      <c r="CA51" s="46"/>
      <c r="CB51" s="46"/>
      <c r="CC51" s="46"/>
      <c r="CD51" s="46"/>
      <c r="CE51" s="47"/>
      <c r="CF51" s="47"/>
      <c r="CG51" s="47"/>
    </row>
    <row r="52" spans="10:85" ht="25.8" hidden="1" x14ac:dyDescent="0.3">
      <c r="J52" s="46"/>
      <c r="K52" s="46"/>
      <c r="L52" s="46"/>
      <c r="M52" s="46"/>
      <c r="N52" s="46"/>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c r="AN52" s="46"/>
      <c r="AO52" s="46"/>
      <c r="AP52" s="46"/>
      <c r="AQ52" s="46"/>
      <c r="AR52" s="46"/>
      <c r="AS52" s="46"/>
      <c r="AT52" s="46"/>
      <c r="AU52" s="46"/>
      <c r="AV52" s="46"/>
      <c r="AW52" s="46"/>
      <c r="AX52" s="46"/>
      <c r="AY52" s="46"/>
      <c r="AZ52" s="46"/>
      <c r="BA52" s="46"/>
      <c r="BB52" s="46"/>
      <c r="BC52" s="46"/>
      <c r="BD52" s="46"/>
      <c r="BE52" s="46"/>
      <c r="BF52" s="46"/>
      <c r="BG52" s="46"/>
      <c r="BH52" s="46"/>
      <c r="BI52" s="46"/>
      <c r="BJ52" s="46"/>
      <c r="BK52" s="46"/>
      <c r="BL52" s="46"/>
      <c r="BM52" s="46"/>
      <c r="BN52" s="46"/>
      <c r="BO52" s="46"/>
      <c r="BP52" s="46"/>
      <c r="BQ52" s="46"/>
      <c r="BR52" s="46"/>
      <c r="BS52" s="46"/>
      <c r="BT52" s="46"/>
      <c r="BU52" s="46"/>
      <c r="BV52" s="46"/>
      <c r="BW52" s="46"/>
      <c r="BX52" s="46"/>
      <c r="BY52" s="46"/>
      <c r="BZ52" s="46"/>
      <c r="CA52" s="46"/>
      <c r="CB52" s="46"/>
      <c r="CC52" s="46"/>
      <c r="CD52" s="46"/>
      <c r="CE52" s="47"/>
      <c r="CF52" s="47"/>
      <c r="CG52" s="47"/>
    </row>
    <row r="53" spans="10:85" ht="25.8" hidden="1" x14ac:dyDescent="0.3">
      <c r="J53" s="46"/>
      <c r="K53" s="46"/>
      <c r="L53" s="46"/>
      <c r="M53" s="46"/>
      <c r="N53" s="46"/>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c r="AN53" s="46"/>
      <c r="AO53" s="46"/>
      <c r="AP53" s="46"/>
      <c r="AQ53" s="46"/>
      <c r="AR53" s="46"/>
      <c r="AS53" s="46"/>
      <c r="AT53" s="46"/>
      <c r="AU53" s="46"/>
      <c r="AV53" s="46"/>
      <c r="AW53" s="46"/>
      <c r="AX53" s="46"/>
      <c r="AY53" s="46"/>
      <c r="AZ53" s="46"/>
      <c r="BA53" s="46"/>
      <c r="BB53" s="46"/>
      <c r="BC53" s="46"/>
      <c r="BD53" s="46"/>
      <c r="BE53" s="46"/>
      <c r="BF53" s="46"/>
      <c r="BG53" s="46"/>
      <c r="BH53" s="46"/>
      <c r="BI53" s="46"/>
      <c r="BJ53" s="46"/>
      <c r="BK53" s="46"/>
      <c r="BL53" s="46"/>
      <c r="BM53" s="46"/>
      <c r="BN53" s="46"/>
      <c r="BO53" s="46"/>
      <c r="BP53" s="46"/>
      <c r="BQ53" s="46"/>
      <c r="BR53" s="46"/>
      <c r="BS53" s="46"/>
      <c r="BT53" s="46"/>
      <c r="BU53" s="46"/>
      <c r="BV53" s="46"/>
      <c r="BW53" s="46"/>
      <c r="BX53" s="46"/>
      <c r="BY53" s="46"/>
      <c r="BZ53" s="46"/>
      <c r="CA53" s="46"/>
      <c r="CB53" s="46"/>
      <c r="CC53" s="46"/>
      <c r="CD53" s="46"/>
      <c r="CE53" s="47"/>
      <c r="CF53" s="47"/>
      <c r="CG53" s="47"/>
    </row>
    <row r="54" spans="10:85" ht="25.8" hidden="1" x14ac:dyDescent="0.3">
      <c r="J54" s="46"/>
      <c r="K54" s="46"/>
      <c r="L54" s="46"/>
      <c r="M54" s="46"/>
      <c r="N54" s="46"/>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c r="AN54" s="46"/>
      <c r="AO54" s="46"/>
      <c r="AP54" s="46"/>
      <c r="AQ54" s="46"/>
      <c r="AR54" s="46"/>
      <c r="AS54" s="46"/>
      <c r="AT54" s="46"/>
      <c r="AU54" s="46"/>
      <c r="AV54" s="46"/>
      <c r="AW54" s="46"/>
      <c r="AX54" s="46"/>
      <c r="AY54" s="46"/>
      <c r="AZ54" s="46"/>
      <c r="BA54" s="46"/>
      <c r="BB54" s="46"/>
      <c r="BC54" s="46"/>
      <c r="BD54" s="46"/>
      <c r="BE54" s="46"/>
      <c r="BF54" s="46"/>
      <c r="BG54" s="46"/>
      <c r="BH54" s="46"/>
      <c r="BI54" s="46"/>
      <c r="BJ54" s="46"/>
      <c r="BK54" s="46"/>
      <c r="BL54" s="46"/>
      <c r="BM54" s="46"/>
      <c r="BN54" s="46"/>
      <c r="BO54" s="46"/>
      <c r="BP54" s="46"/>
      <c r="BQ54" s="46"/>
      <c r="BR54" s="46"/>
      <c r="BS54" s="46"/>
      <c r="BT54" s="46"/>
      <c r="BU54" s="46"/>
      <c r="BV54" s="46"/>
      <c r="BW54" s="46"/>
      <c r="BX54" s="46"/>
      <c r="BY54" s="46"/>
      <c r="BZ54" s="46"/>
      <c r="CA54" s="46"/>
      <c r="CB54" s="46"/>
      <c r="CC54" s="46"/>
      <c r="CD54" s="46"/>
      <c r="CE54" s="47"/>
      <c r="CF54" s="47"/>
      <c r="CG54" s="47"/>
    </row>
    <row r="55" spans="10:85" ht="25.8" hidden="1" x14ac:dyDescent="0.3">
      <c r="J55" s="46"/>
      <c r="K55" s="46"/>
      <c r="L55" s="46"/>
      <c r="M55" s="46"/>
      <c r="N55" s="46"/>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c r="AN55" s="46"/>
      <c r="AO55" s="46"/>
      <c r="AP55" s="46"/>
      <c r="AQ55" s="46"/>
      <c r="AR55" s="46"/>
      <c r="AS55" s="46"/>
      <c r="AT55" s="46"/>
      <c r="AU55" s="46"/>
      <c r="AV55" s="46"/>
      <c r="AW55" s="46"/>
      <c r="AX55" s="46"/>
      <c r="AY55" s="46"/>
      <c r="AZ55" s="46"/>
      <c r="BA55" s="46"/>
      <c r="BB55" s="46"/>
      <c r="BC55" s="46"/>
      <c r="BD55" s="46"/>
      <c r="BE55" s="46"/>
      <c r="BF55" s="46"/>
      <c r="BG55" s="46"/>
      <c r="BH55" s="46"/>
      <c r="BI55" s="46"/>
      <c r="BJ55" s="46"/>
      <c r="BK55" s="46"/>
      <c r="BL55" s="46"/>
      <c r="BM55" s="46"/>
      <c r="BN55" s="46"/>
      <c r="BO55" s="46"/>
      <c r="BP55" s="46"/>
      <c r="BQ55" s="46"/>
      <c r="BR55" s="46"/>
      <c r="BS55" s="46"/>
      <c r="BT55" s="46"/>
      <c r="BU55" s="46"/>
      <c r="BV55" s="46"/>
      <c r="BW55" s="46"/>
      <c r="BX55" s="46"/>
      <c r="BY55" s="46"/>
      <c r="BZ55" s="46"/>
      <c r="CA55" s="46"/>
      <c r="CB55" s="46"/>
      <c r="CC55" s="46"/>
      <c r="CD55" s="46"/>
      <c r="CE55" s="47"/>
      <c r="CF55" s="47"/>
      <c r="CG55" s="47"/>
    </row>
    <row r="56" spans="10:85" ht="25.8" hidden="1" x14ac:dyDescent="0.3">
      <c r="J56" s="46"/>
      <c r="K56" s="46"/>
      <c r="L56" s="46"/>
      <c r="M56" s="46"/>
      <c r="N56" s="46"/>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c r="BA56" s="46"/>
      <c r="BB56" s="46"/>
      <c r="BC56" s="46"/>
      <c r="BD56" s="46"/>
      <c r="BE56" s="46"/>
      <c r="BF56" s="46"/>
      <c r="BG56" s="46"/>
      <c r="BH56" s="46"/>
      <c r="BI56" s="46"/>
      <c r="BJ56" s="46"/>
      <c r="BK56" s="46"/>
      <c r="BL56" s="46"/>
      <c r="BM56" s="46"/>
      <c r="BN56" s="46"/>
      <c r="BO56" s="46"/>
      <c r="BP56" s="46"/>
      <c r="BQ56" s="46"/>
      <c r="BR56" s="46"/>
      <c r="BS56" s="46"/>
      <c r="BT56" s="46"/>
      <c r="BU56" s="46"/>
      <c r="BV56" s="46"/>
      <c r="BW56" s="46"/>
      <c r="BX56" s="46"/>
      <c r="BY56" s="46"/>
      <c r="BZ56" s="46"/>
      <c r="CA56" s="46"/>
      <c r="CB56" s="46"/>
      <c r="CC56" s="46"/>
      <c r="CD56" s="46"/>
      <c r="CE56" s="47"/>
      <c r="CF56" s="47"/>
      <c r="CG56" s="47"/>
    </row>
    <row r="57" spans="10:85" ht="15.6" hidden="1" x14ac:dyDescent="0.3">
      <c r="CE57" s="47"/>
      <c r="CF57" s="47"/>
      <c r="CG57" s="47"/>
    </row>
    <row r="58" spans="10:85" ht="15.6" hidden="1" x14ac:dyDescent="0.3">
      <c r="CE58" s="47"/>
      <c r="CF58" s="47"/>
      <c r="CG58" s="47"/>
    </row>
    <row r="59" spans="10:85" ht="15.6" hidden="1" x14ac:dyDescent="0.3">
      <c r="CE59" s="47"/>
      <c r="CF59" s="47"/>
      <c r="CG59" s="47"/>
    </row>
    <row r="60" spans="10:85" ht="15.6" hidden="1" x14ac:dyDescent="0.3">
      <c r="CE60" s="47"/>
      <c r="CF60" s="47"/>
      <c r="CG60" s="47"/>
    </row>
    <row r="61" spans="10:85" ht="15.6" hidden="1" x14ac:dyDescent="0.3">
      <c r="CE61" s="47"/>
      <c r="CF61" s="47"/>
      <c r="CG61" s="47"/>
    </row>
    <row r="62" spans="10:85" ht="15.6" hidden="1" x14ac:dyDescent="0.3">
      <c r="CE62" s="47"/>
      <c r="CF62" s="47"/>
      <c r="CG62" s="47"/>
    </row>
    <row r="63" spans="10:85" ht="15.6" hidden="1" x14ac:dyDescent="0.3">
      <c r="CE63" s="47"/>
      <c r="CF63" s="47"/>
      <c r="CG63" s="47"/>
    </row>
    <row r="64" spans="10:85" ht="15.6" hidden="1" x14ac:dyDescent="0.3">
      <c r="CE64" s="47"/>
      <c r="CF64" s="47"/>
      <c r="CG64" s="47"/>
    </row>
    <row r="65" spans="83:85" ht="15.6" hidden="1" x14ac:dyDescent="0.3">
      <c r="CE65" s="47"/>
      <c r="CF65" s="47"/>
      <c r="CG65" s="47"/>
    </row>
    <row r="66" spans="83:85" ht="15.6" hidden="1" x14ac:dyDescent="0.3">
      <c r="CE66" s="47"/>
      <c r="CF66" s="47"/>
      <c r="CG66" s="47"/>
    </row>
    <row r="67" spans="83:85" ht="15.6" hidden="1" x14ac:dyDescent="0.3">
      <c r="CE67" s="47"/>
      <c r="CF67" s="47"/>
      <c r="CG67" s="47"/>
    </row>
    <row r="68" spans="83:85" hidden="1" x14ac:dyDescent="0.3">
      <c r="CE68" s="51"/>
      <c r="CF68" s="51"/>
      <c r="CG68" s="51"/>
    </row>
  </sheetData>
  <sheetProtection sheet="1" objects="1" scenarios="1" sort="0" autoFilter="0"/>
  <protectedRanges>
    <protectedRange sqref="H1" name="Range1_3_1"/>
    <protectedRange sqref="B1" name="Range1_3"/>
    <protectedRange sqref="A1" name="Range1_2"/>
    <protectedRange sqref="E1" name="Range1_5"/>
    <protectedRange sqref="D1" name="Range1_1"/>
    <protectedRange sqref="C1" name="Range1_4"/>
  </protectedRanges>
  <autoFilter ref="A1:CG1" xr:uid="{DABDD815-E232-49E2-98A0-1D11EC222D8E}"/>
  <conditionalFormatting sqref="I2:CD38">
    <cfRule type="cellIs" dxfId="47" priority="4" operator="equal">
      <formula>0</formula>
    </cfRule>
    <cfRule type="cellIs" dxfId="46" priority="5" operator="between">
      <formula>2.001</formula>
      <formula>3</formula>
    </cfRule>
    <cfRule type="cellIs" dxfId="45" priority="6" operator="between">
      <formula>1.001</formula>
      <formula>2</formula>
    </cfRule>
    <cfRule type="cellIs" dxfId="44" priority="7" operator="between">
      <formula>0.0001</formula>
      <formula>1</formula>
    </cfRule>
  </conditionalFormatting>
  <conditionalFormatting sqref="CE2:CE38 CE40:CE67">
    <cfRule type="colorScale" priority="3">
      <colorScale>
        <cfvo type="min"/>
        <cfvo type="max"/>
        <color rgb="FFFCFCFF"/>
        <color rgb="FF63BE7B"/>
      </colorScale>
    </cfRule>
  </conditionalFormatting>
  <conditionalFormatting sqref="CF2:CF38 CF40:CF67">
    <cfRule type="colorScale" priority="2">
      <colorScale>
        <cfvo type="min"/>
        <cfvo type="max"/>
        <color rgb="FFFCFCFF"/>
        <color rgb="FF63BE7B"/>
      </colorScale>
    </cfRule>
  </conditionalFormatting>
  <conditionalFormatting sqref="CG2:CG38 CG40:CG67">
    <cfRule type="colorScale" priority="1">
      <colorScale>
        <cfvo type="min"/>
        <cfvo type="max"/>
        <color rgb="FFFCFCFF"/>
        <color rgb="FF63BE7B"/>
      </colorScale>
    </cfRule>
  </conditionalFormatting>
  <pageMargins left="0.7" right="0.7" top="0.75" bottom="0.75" header="0.3" footer="0.3"/>
  <pageSetup paperSize="5" scale="60" fitToHeight="0" orientation="landscape" horizontalDpi="1200" verticalDpi="1200" r:id="rId1"/>
  <headerFooter>
    <oddHeader>&amp;LLB-ELA Multimodal Corridor Plan - Draft Evaluation Results&amp;CTransit Benefit Scores&amp;RDraft - 10/3/2023</oddHeader>
    <oddFooter>&amp;R&amp;N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F8554-8316-4B51-80F7-ED55F475FDAB}">
  <sheetPr>
    <tabColor rgb="FFFFC000"/>
    <pageSetUpPr fitToPage="1"/>
  </sheetPr>
  <dimension ref="A1:AB43"/>
  <sheetViews>
    <sheetView showGridLines="0" zoomScale="70" zoomScaleNormal="70" workbookViewId="0">
      <selection activeCell="H1" sqref="H1"/>
    </sheetView>
  </sheetViews>
  <sheetFormatPr defaultColWidth="9.109375" defaultRowHeight="14.4" zeroHeight="1" outlineLevelCol="1" x14ac:dyDescent="0.3"/>
  <cols>
    <col min="1" max="1" width="25.44140625" style="3" customWidth="1"/>
    <col min="2" max="2" width="14" style="3" customWidth="1"/>
    <col min="3" max="3" width="13.33203125" style="10" customWidth="1"/>
    <col min="4" max="4" width="29.5546875" style="3" customWidth="1"/>
    <col min="5" max="5" width="85.5546875" style="3" customWidth="1"/>
    <col min="6" max="6" width="8.5546875" style="3" hidden="1" customWidth="1"/>
    <col min="7" max="7" width="23.88671875" style="3" customWidth="1"/>
    <col min="8" max="8" width="17.44140625" style="3" customWidth="1"/>
    <col min="9" max="23" width="7.5546875" style="3" hidden="1" customWidth="1" outlineLevel="1"/>
    <col min="24" max="24" width="8.6640625" style="16" hidden="1" customWidth="1" outlineLevel="1"/>
    <col min="25" max="25" width="16.5546875" style="16" customWidth="1" collapsed="1"/>
    <col min="26" max="26" width="16.88671875" style="16" bestFit="1" customWidth="1"/>
    <col min="27" max="27" width="16.33203125" style="16" bestFit="1" customWidth="1"/>
    <col min="28" max="28" width="13.6640625" style="3" bestFit="1" customWidth="1"/>
    <col min="29" max="29" width="9.109375" style="3" customWidth="1"/>
    <col min="30" max="16384" width="9.109375" style="3"/>
  </cols>
  <sheetData>
    <row r="1" spans="1:28" s="1" customFormat="1" ht="28.8" x14ac:dyDescent="0.3">
      <c r="A1" s="65" t="s">
        <v>94</v>
      </c>
      <c r="B1" s="65" t="s">
        <v>95</v>
      </c>
      <c r="C1" s="65" t="s">
        <v>96</v>
      </c>
      <c r="D1" s="66" t="s">
        <v>97</v>
      </c>
      <c r="E1" s="67" t="s">
        <v>98</v>
      </c>
      <c r="F1" s="65" t="s">
        <v>99</v>
      </c>
      <c r="G1" s="68" t="s">
        <v>100</v>
      </c>
      <c r="H1" s="73" t="s">
        <v>101</v>
      </c>
      <c r="I1" s="27" t="s">
        <v>653</v>
      </c>
      <c r="J1" s="27" t="s">
        <v>654</v>
      </c>
      <c r="K1" s="27" t="s">
        <v>655</v>
      </c>
      <c r="L1" s="27" t="s">
        <v>656</v>
      </c>
      <c r="M1" s="27" t="s">
        <v>657</v>
      </c>
      <c r="N1" s="27" t="s">
        <v>658</v>
      </c>
      <c r="O1" s="27" t="s">
        <v>659</v>
      </c>
      <c r="P1" s="27" t="s">
        <v>660</v>
      </c>
      <c r="Q1" s="27" t="s">
        <v>661</v>
      </c>
      <c r="R1" s="27" t="s">
        <v>662</v>
      </c>
      <c r="S1" s="27" t="s">
        <v>663</v>
      </c>
      <c r="T1" s="27" t="s">
        <v>664</v>
      </c>
      <c r="U1" s="27" t="s">
        <v>665</v>
      </c>
      <c r="V1" s="27" t="s">
        <v>666</v>
      </c>
      <c r="W1" s="27" t="s">
        <v>667</v>
      </c>
      <c r="X1" s="27" t="s">
        <v>668</v>
      </c>
      <c r="Y1" s="28" t="s">
        <v>669</v>
      </c>
      <c r="Z1" s="28" t="s">
        <v>670</v>
      </c>
      <c r="AA1" s="28" t="s">
        <v>671</v>
      </c>
      <c r="AB1" s="52" t="s">
        <v>672</v>
      </c>
    </row>
    <row r="2" spans="1:28" s="2" customFormat="1" ht="41.4" x14ac:dyDescent="0.3">
      <c r="A2" s="12" t="str">
        <f>AT_Beneficios!A2</f>
        <v>Transporte activo / TDM </v>
      </c>
      <c r="B2" s="12" t="str">
        <f>AT_Beneficios!B2</f>
        <v>Peatón / Primera última milla </v>
      </c>
      <c r="C2" s="12" t="str">
        <f>AT_Beneficios!C2</f>
        <v>LB-ELA_0005</v>
      </c>
      <c r="D2" s="12" t="str">
        <f>AT_Beneficios!D2</f>
        <v>Corredor de transporte activo de ferrocarril a  río Segmento A </v>
      </c>
      <c r="E2" s="12" t="str">
        <f>AT_Beneficios!E2</f>
        <v>Una ruta de transporte activo de 5.6 millas que conecta la estación Fairview Height de la línea Crenshaw que pronto se abrirá en Inglewood con la estación de la línea Slauson A (azul) en el sur de Los Angeles. </v>
      </c>
      <c r="F2" s="12">
        <f>AT_Beneficios!F2</f>
        <v>9</v>
      </c>
      <c r="G2" s="71" t="s">
        <v>180</v>
      </c>
      <c r="H2" s="12" t="str">
        <f>AT_Beneficios!H2</f>
        <v>Múltiples jurisdicciones </v>
      </c>
      <c r="I2" s="17">
        <v>0</v>
      </c>
      <c r="J2" s="17">
        <v>1</v>
      </c>
      <c r="K2" s="17">
        <v>0</v>
      </c>
      <c r="L2" s="17">
        <v>0</v>
      </c>
      <c r="M2" s="17" t="s">
        <v>181</v>
      </c>
      <c r="N2" s="17">
        <v>0</v>
      </c>
      <c r="O2" s="17">
        <v>0</v>
      </c>
      <c r="P2" s="17">
        <v>1</v>
      </c>
      <c r="Q2" s="17" t="s">
        <v>181</v>
      </c>
      <c r="R2" s="17">
        <v>0</v>
      </c>
      <c r="S2" s="17">
        <v>0</v>
      </c>
      <c r="T2" s="17">
        <v>1</v>
      </c>
      <c r="U2" s="17" t="s">
        <v>181</v>
      </c>
      <c r="V2" s="17">
        <v>0</v>
      </c>
      <c r="W2" s="17">
        <v>0</v>
      </c>
      <c r="X2" s="17">
        <v>0</v>
      </c>
      <c r="Y2" s="17">
        <v>1</v>
      </c>
      <c r="Z2" s="17">
        <v>1</v>
      </c>
      <c r="AA2" s="17">
        <v>1</v>
      </c>
      <c r="AB2" s="17">
        <v>3</v>
      </c>
    </row>
    <row r="3" spans="1:28" s="2" customFormat="1" ht="41.4" x14ac:dyDescent="0.3">
      <c r="A3" s="12" t="str">
        <f>AT_Beneficios!A3</f>
        <v>Transporte activo / TDM </v>
      </c>
      <c r="B3" s="12" t="str">
        <f>AT_Beneficios!B3</f>
        <v>Peatón / Primera última milla </v>
      </c>
      <c r="C3" s="12" t="str">
        <f>AT_Beneficios!C3</f>
        <v>LB-ELA_0006</v>
      </c>
      <c r="D3" s="12" t="str">
        <f>AT_Beneficios!D3</f>
        <v>Corredor de transporte activo del ferrocarril al río Segmento B </v>
      </c>
      <c r="E3" s="12" t="str">
        <f>AT_Beneficios!E3</f>
        <v>Un corredor de transporte activo de aproximadamente 4.5 millas entre el Río LA y la estación de la línea Slauson A (azul) que conecta con el segmento A. </v>
      </c>
      <c r="F3" s="12">
        <f>AT_Beneficios!F3</f>
        <v>10</v>
      </c>
      <c r="G3" s="71" t="s">
        <v>180</v>
      </c>
      <c r="H3" s="12" t="str">
        <f>AT_Beneficios!H3</f>
        <v>Múltiples jurisdicciones </v>
      </c>
      <c r="I3" s="17">
        <v>0</v>
      </c>
      <c r="J3" s="17">
        <v>1</v>
      </c>
      <c r="K3" s="17">
        <v>0</v>
      </c>
      <c r="L3" s="17">
        <v>0</v>
      </c>
      <c r="M3" s="17" t="s">
        <v>181</v>
      </c>
      <c r="N3" s="17">
        <v>0</v>
      </c>
      <c r="O3" s="17">
        <v>0</v>
      </c>
      <c r="P3" s="17">
        <v>1</v>
      </c>
      <c r="Q3" s="17" t="s">
        <v>181</v>
      </c>
      <c r="R3" s="17">
        <v>0</v>
      </c>
      <c r="S3" s="17">
        <v>2</v>
      </c>
      <c r="T3" s="17">
        <v>0</v>
      </c>
      <c r="U3" s="17" t="s">
        <v>181</v>
      </c>
      <c r="V3" s="17">
        <v>0</v>
      </c>
      <c r="W3" s="17">
        <v>0</v>
      </c>
      <c r="X3" s="17">
        <v>2</v>
      </c>
      <c r="Y3" s="17">
        <v>5</v>
      </c>
      <c r="Z3" s="17">
        <v>1</v>
      </c>
      <c r="AA3" s="17">
        <v>0</v>
      </c>
      <c r="AB3" s="17">
        <v>6</v>
      </c>
    </row>
    <row r="4" spans="1:28" s="2" customFormat="1" ht="41.4" x14ac:dyDescent="0.3">
      <c r="A4" s="12" t="str">
        <f>AT_Beneficios!A4</f>
        <v>Transporte activo / TDM </v>
      </c>
      <c r="B4" s="12" t="str">
        <f>AT_Beneficios!B4</f>
        <v>Rutas en bicicleta / Instalaciones </v>
      </c>
      <c r="C4" s="12" t="str">
        <f>AT_Beneficios!C4</f>
        <v>LB-ELA_0007</v>
      </c>
      <c r="D4" s="12" t="str">
        <f>AT_Beneficios!D4</f>
        <v>Camino del Río LA – Centro de Los Angeles </v>
      </c>
      <c r="E4" s="12" t="str">
        <f>AT_Beneficios!E4</f>
        <v>Cierre de la brecha de un sendero ciclista y peatonal de ocho millas entre Elysian Valley y Maywood, a través del centro de Los Angeles. </v>
      </c>
      <c r="F4" s="12">
        <f>AT_Beneficios!F4</f>
        <v>1</v>
      </c>
      <c r="G4" s="71" t="s">
        <v>185</v>
      </c>
      <c r="H4" s="12" t="str">
        <f>AT_Beneficios!H4</f>
        <v>Maywood a Elysian Valley </v>
      </c>
      <c r="I4" s="17">
        <v>0</v>
      </c>
      <c r="J4" s="17">
        <v>1</v>
      </c>
      <c r="K4" s="17">
        <v>0</v>
      </c>
      <c r="L4" s="17">
        <v>0</v>
      </c>
      <c r="M4" s="17" t="s">
        <v>181</v>
      </c>
      <c r="N4" s="17">
        <v>0</v>
      </c>
      <c r="O4" s="17">
        <v>0</v>
      </c>
      <c r="P4" s="17">
        <v>1</v>
      </c>
      <c r="Q4" s="17" t="s">
        <v>181</v>
      </c>
      <c r="R4" s="17">
        <v>0</v>
      </c>
      <c r="S4" s="17">
        <v>1</v>
      </c>
      <c r="T4" s="17">
        <v>1</v>
      </c>
      <c r="U4" s="17" t="s">
        <v>181</v>
      </c>
      <c r="V4" s="17">
        <v>0</v>
      </c>
      <c r="W4" s="17">
        <v>0</v>
      </c>
      <c r="X4" s="17">
        <v>0</v>
      </c>
      <c r="Y4" s="17">
        <v>2</v>
      </c>
      <c r="Z4" s="17">
        <v>1</v>
      </c>
      <c r="AA4" s="17">
        <v>1</v>
      </c>
      <c r="AB4" s="17">
        <v>4</v>
      </c>
    </row>
    <row r="5" spans="1:28" s="2" customFormat="1" ht="124.2" x14ac:dyDescent="0.3">
      <c r="A5" s="12" t="str">
        <f>AT_Beneficios!A5</f>
        <v>Transporte activo / TDM </v>
      </c>
      <c r="B5" s="12" t="str">
        <f>AT_Beneficios!B5</f>
        <v>Peatón / Primera última milla </v>
      </c>
      <c r="C5" s="12" t="str">
        <f>AT_Beneficios!C5</f>
        <v>LB-ELA_0008</v>
      </c>
      <c r="D5" s="12" t="str">
        <f>AT_Beneficios!D5</f>
        <v>Mejoras del plan de la primera y última milla de la línea azul </v>
      </c>
      <c r="E5" s="12" t="str">
        <f>AT_Beneficios!E5</f>
        <v>Ejecutar los proyectos identificados en el Plan de la primera/última milla de la Línea Azul dentro del corredor LB-ELA, con énfasis en la estación de Del Amo.  Los proyectos incluirán reconfiguraciones de rampas, mejoras de aceras y carriles de bicicleta, y mejoras de cruces, entre otros.  El Plan de la primera/última milla (FLM) para la Línea Azul se adoptó en abril de 2018 y representa un esfuerzo pionero en su género para planificar mejoras integrales de acceso para toda una línea de tránsito. El Plan cubrió las 22 estaciones de la Línea A (Azul) de Metro y puso a prueba un proceso inclusivo y centrado en la equidad de participación comunitaria. El Plan incluía mejoras peatonales y ciclistas a nivel de planificación, identificadas por la comunidad, a una distancia a pie (1/2 milla) y en bicicleta (3 millas) de cada estación de la Línea A.  </v>
      </c>
      <c r="F5" s="12">
        <f>AT_Beneficios!F5</f>
        <v>11</v>
      </c>
      <c r="G5" s="71" t="s">
        <v>180</v>
      </c>
      <c r="H5" s="12" t="str">
        <f>AT_Beneficios!H5</f>
        <v>Múltiples jurisdicciones </v>
      </c>
      <c r="I5" s="17">
        <v>0</v>
      </c>
      <c r="J5" s="17">
        <v>1</v>
      </c>
      <c r="K5" s="17">
        <v>0</v>
      </c>
      <c r="L5" s="17">
        <v>0</v>
      </c>
      <c r="M5" s="17" t="s">
        <v>181</v>
      </c>
      <c r="N5" s="17">
        <v>0</v>
      </c>
      <c r="O5" s="17">
        <v>0</v>
      </c>
      <c r="P5" s="17">
        <v>1</v>
      </c>
      <c r="Q5" s="17" t="s">
        <v>181</v>
      </c>
      <c r="R5" s="17">
        <v>0</v>
      </c>
      <c r="S5" s="17">
        <v>1</v>
      </c>
      <c r="T5" s="17">
        <v>0</v>
      </c>
      <c r="U5" s="17" t="s">
        <v>181</v>
      </c>
      <c r="V5" s="17">
        <v>0</v>
      </c>
      <c r="W5" s="17">
        <v>0</v>
      </c>
      <c r="X5" s="17">
        <v>0</v>
      </c>
      <c r="Y5" s="17">
        <v>2</v>
      </c>
      <c r="Z5" s="17">
        <v>1</v>
      </c>
      <c r="AA5" s="17">
        <v>0</v>
      </c>
      <c r="AB5" s="17">
        <v>3</v>
      </c>
    </row>
    <row r="6" spans="1:28" s="2" customFormat="1" ht="41.4" x14ac:dyDescent="0.3">
      <c r="A6" s="12" t="str">
        <f>AT_Beneficios!A6</f>
        <v>Transporte activo / TDM </v>
      </c>
      <c r="B6" s="12" t="str">
        <f>AT_Beneficios!B6</f>
        <v>Rutas en bicicleta / Instalaciones </v>
      </c>
      <c r="C6" s="12" t="str">
        <f>AT_Beneficios!C6</f>
        <v>LB-ELA_0017</v>
      </c>
      <c r="D6" s="12" t="str">
        <f>AT_Beneficios!D6</f>
        <v>Proyectos para bicicletas de importancia regional del Plan de Transporte Activo de Metro </v>
      </c>
      <c r="E6" s="12" t="str">
        <f>AT_Beneficios!E6</f>
        <v>Ejecutar los proyectos de transporte activo de importancia regional adoptados como parte del Plan de Transporte Activo de Metro (más de 40 proyectos en toda la zona de estudio).  Consulte el Anexo A para obtener más detalles. </v>
      </c>
      <c r="F6" s="12">
        <f>AT_Beneficios!F6</f>
        <v>2</v>
      </c>
      <c r="G6" s="71" t="s">
        <v>188</v>
      </c>
      <c r="H6" s="12" t="str">
        <f>AT_Beneficios!H6</f>
        <v>Múltiples jurisdicciones </v>
      </c>
      <c r="I6" s="17">
        <v>0</v>
      </c>
      <c r="J6" s="17">
        <v>1</v>
      </c>
      <c r="K6" s="17">
        <v>0</v>
      </c>
      <c r="L6" s="17">
        <v>0</v>
      </c>
      <c r="M6" s="17" t="s">
        <v>181</v>
      </c>
      <c r="N6" s="17">
        <v>0</v>
      </c>
      <c r="O6" s="17">
        <v>0</v>
      </c>
      <c r="P6" s="17">
        <v>1</v>
      </c>
      <c r="Q6" s="17" t="s">
        <v>181</v>
      </c>
      <c r="R6" s="17">
        <v>0</v>
      </c>
      <c r="S6" s="17">
        <v>0</v>
      </c>
      <c r="T6" s="17">
        <v>1</v>
      </c>
      <c r="U6" s="17">
        <v>0</v>
      </c>
      <c r="V6" s="17">
        <v>0</v>
      </c>
      <c r="W6" s="17">
        <v>0</v>
      </c>
      <c r="X6" s="17">
        <v>0</v>
      </c>
      <c r="Y6" s="17">
        <v>1</v>
      </c>
      <c r="Z6" s="17">
        <v>1</v>
      </c>
      <c r="AA6" s="17">
        <v>1</v>
      </c>
      <c r="AB6" s="17">
        <v>3</v>
      </c>
    </row>
    <row r="7" spans="1:28" s="2" customFormat="1" ht="41.4" x14ac:dyDescent="0.3">
      <c r="A7" s="12" t="str">
        <f>AT_Beneficios!A7</f>
        <v>Transporte activo / TDM </v>
      </c>
      <c r="B7" s="12" t="str">
        <f>AT_Beneficios!B7</f>
        <v>Rutas en bicicleta / Instalaciones </v>
      </c>
      <c r="C7" s="12" t="str">
        <f>AT_Beneficios!C7</f>
        <v>LB-ELA_0055</v>
      </c>
      <c r="D7" s="12" t="str">
        <f>AT_Beneficios!D7</f>
        <v>I-710 Carril de bicicleta del Río LA </v>
      </c>
      <c r="E7" s="12" t="str">
        <f>AT_Beneficios!E7</f>
        <v>Propuesta de sendero para peatones y ciclistas a lo largo del Río LA, concretamente a lo largo de la I-710, que conecta Maywood con Long Beach.   </v>
      </c>
      <c r="F7" s="12">
        <f>AT_Beneficios!F7</f>
        <v>3</v>
      </c>
      <c r="G7" s="71" t="s">
        <v>190</v>
      </c>
      <c r="H7" s="12" t="str">
        <f>AT_Beneficios!H7</f>
        <v>Múltiples jurisdicciones </v>
      </c>
      <c r="I7" s="17">
        <v>0</v>
      </c>
      <c r="J7" s="17">
        <v>1</v>
      </c>
      <c r="K7" s="17">
        <v>0</v>
      </c>
      <c r="L7" s="17">
        <v>0</v>
      </c>
      <c r="M7" s="17" t="s">
        <v>181</v>
      </c>
      <c r="N7" s="17">
        <v>0</v>
      </c>
      <c r="O7" s="17">
        <v>0</v>
      </c>
      <c r="P7" s="17">
        <v>1</v>
      </c>
      <c r="Q7" s="17" t="s">
        <v>181</v>
      </c>
      <c r="R7" s="17">
        <v>0</v>
      </c>
      <c r="S7" s="17">
        <v>1</v>
      </c>
      <c r="T7" s="17">
        <v>0</v>
      </c>
      <c r="U7" s="17" t="s">
        <v>181</v>
      </c>
      <c r="V7" s="17">
        <v>0</v>
      </c>
      <c r="W7" s="17">
        <v>0</v>
      </c>
      <c r="X7" s="17">
        <v>1</v>
      </c>
      <c r="Y7" s="17">
        <v>3</v>
      </c>
      <c r="Z7" s="17">
        <v>1</v>
      </c>
      <c r="AA7" s="17">
        <v>0</v>
      </c>
      <c r="AB7" s="17">
        <v>4</v>
      </c>
    </row>
    <row r="8" spans="1:28" s="2" customFormat="1" ht="41.4" x14ac:dyDescent="0.3">
      <c r="A8" s="12" t="str">
        <f>AT_Beneficios!A8</f>
        <v>Transporte activo / TDM </v>
      </c>
      <c r="B8" s="12" t="str">
        <f>AT_Beneficios!B8</f>
        <v>Rutas en bicicleta / Instalaciones </v>
      </c>
      <c r="C8" s="12" t="str">
        <f>AT_Beneficios!C8</f>
        <v>LB-ELA_0066</v>
      </c>
      <c r="D8" s="12" t="str">
        <f>AT_Beneficios!D8</f>
        <v>Proyecto Randolph de bicicletas y peatones </v>
      </c>
      <c r="E8" s="12" t="str">
        <f>AT_Beneficios!E8</f>
        <v>Randolph, desde el límite oeste de la ciudad de Bell hasta el límite este. Completar la Fase 2 del Corredor de Transporte Activo del Metro de Randolph (MAT).   </v>
      </c>
      <c r="F8" s="12">
        <f>AT_Beneficios!F8</f>
        <v>4</v>
      </c>
      <c r="G8" s="71" t="s">
        <v>192</v>
      </c>
      <c r="H8" s="12" t="str">
        <f>AT_Beneficios!H8</f>
        <v>Bell </v>
      </c>
      <c r="I8" s="17">
        <v>0</v>
      </c>
      <c r="J8" s="17">
        <v>1</v>
      </c>
      <c r="K8" s="17">
        <v>0</v>
      </c>
      <c r="L8" s="17">
        <v>0</v>
      </c>
      <c r="M8" s="17" t="s">
        <v>181</v>
      </c>
      <c r="N8" s="17">
        <v>0</v>
      </c>
      <c r="O8" s="17">
        <v>0</v>
      </c>
      <c r="P8" s="17">
        <v>1</v>
      </c>
      <c r="Q8" s="17" t="s">
        <v>181</v>
      </c>
      <c r="R8" s="17">
        <v>0</v>
      </c>
      <c r="S8" s="17">
        <v>2</v>
      </c>
      <c r="T8" s="17">
        <v>0</v>
      </c>
      <c r="U8" s="17" t="s">
        <v>181</v>
      </c>
      <c r="V8" s="17">
        <v>0</v>
      </c>
      <c r="W8" s="17">
        <v>0</v>
      </c>
      <c r="X8" s="17">
        <v>2</v>
      </c>
      <c r="Y8" s="17">
        <v>5</v>
      </c>
      <c r="Z8" s="17">
        <v>1</v>
      </c>
      <c r="AA8" s="17">
        <v>0</v>
      </c>
      <c r="AB8" s="17">
        <v>6</v>
      </c>
    </row>
    <row r="9" spans="1:28" s="2" customFormat="1" ht="41.4" x14ac:dyDescent="0.3">
      <c r="A9" s="12" t="str">
        <f>AT_Beneficios!A9</f>
        <v>Transporte activo / TDM </v>
      </c>
      <c r="B9" s="12" t="str">
        <f>AT_Beneficios!B9</f>
        <v>Peatón / Primera última milla </v>
      </c>
      <c r="C9" s="12" t="str">
        <f>AT_Beneficios!C9</f>
        <v>LB-ELA_0070</v>
      </c>
      <c r="D9" s="12" t="str">
        <f>AT_Beneficios!D9</f>
        <v>Puente peatonal </v>
      </c>
      <c r="E9" s="12" t="str">
        <f>AT_Beneficios!E9</f>
        <v>Construir un puente peatonal (que conecte el parque Asmus con la proyectada estación del LRT del West Santa Ana Branch). </v>
      </c>
      <c r="F9" s="12">
        <f>AT_Beneficios!F9</f>
        <v>12</v>
      </c>
      <c r="G9" s="71" t="s">
        <v>194</v>
      </c>
      <c r="H9" s="12" t="str">
        <f>AT_Beneficios!H9</f>
        <v>Bell Gardens </v>
      </c>
      <c r="I9" s="17">
        <v>0</v>
      </c>
      <c r="J9" s="17">
        <v>1</v>
      </c>
      <c r="K9" s="17">
        <v>0</v>
      </c>
      <c r="L9" s="17">
        <v>0</v>
      </c>
      <c r="M9" s="17" t="s">
        <v>181</v>
      </c>
      <c r="N9" s="17">
        <v>0</v>
      </c>
      <c r="O9" s="17">
        <v>0</v>
      </c>
      <c r="P9" s="17">
        <v>1</v>
      </c>
      <c r="Q9" s="17" t="s">
        <v>181</v>
      </c>
      <c r="R9" s="17">
        <v>0</v>
      </c>
      <c r="S9" s="17">
        <v>2</v>
      </c>
      <c r="T9" s="17">
        <v>0</v>
      </c>
      <c r="U9" s="17" t="s">
        <v>181</v>
      </c>
      <c r="V9" s="17">
        <v>0</v>
      </c>
      <c r="W9" s="17">
        <v>0</v>
      </c>
      <c r="X9" s="17">
        <v>2</v>
      </c>
      <c r="Y9" s="17">
        <v>5</v>
      </c>
      <c r="Z9" s="17">
        <v>1</v>
      </c>
      <c r="AA9" s="17">
        <v>0</v>
      </c>
      <c r="AB9" s="17">
        <v>6</v>
      </c>
    </row>
    <row r="10" spans="1:28" s="2" customFormat="1" ht="41.4" x14ac:dyDescent="0.3">
      <c r="A10" s="12" t="str">
        <f>AT_Beneficios!A10</f>
        <v>Transporte activo / TDM </v>
      </c>
      <c r="B10" s="12" t="str">
        <f>AT_Beneficios!B10</f>
        <v>Peatón / Primera última milla </v>
      </c>
      <c r="C10" s="12" t="str">
        <f>AT_Beneficios!C10</f>
        <v>LB-ELA_0076</v>
      </c>
      <c r="D10" s="12" t="str">
        <f>AT_Beneficios!D10</f>
        <v>Instalaciones para peatones y bicicletas </v>
      </c>
      <c r="E10" s="12" t="str">
        <f>AT_Beneficios!E10</f>
        <v>Proporcionar mejoras en las instalaciones peatonales. Proporcionar rutas seguras para los ciclistas. (Varios lugares dentro de la ciudad de Commerce). </v>
      </c>
      <c r="F10" s="12">
        <f>AT_Beneficios!F10</f>
        <v>13</v>
      </c>
      <c r="G10" s="71" t="s">
        <v>196</v>
      </c>
      <c r="H10" s="12" t="str">
        <f>AT_Beneficios!H10</f>
        <v>Commerce </v>
      </c>
      <c r="I10" s="17">
        <v>0</v>
      </c>
      <c r="J10" s="17">
        <v>1</v>
      </c>
      <c r="K10" s="17">
        <v>0</v>
      </c>
      <c r="L10" s="17">
        <v>0</v>
      </c>
      <c r="M10" s="17" t="s">
        <v>181</v>
      </c>
      <c r="N10" s="17">
        <v>0</v>
      </c>
      <c r="O10" s="17">
        <v>0</v>
      </c>
      <c r="P10" s="17">
        <v>0</v>
      </c>
      <c r="Q10" s="17" t="s">
        <v>181</v>
      </c>
      <c r="R10" s="17">
        <v>0</v>
      </c>
      <c r="S10" s="17">
        <v>0</v>
      </c>
      <c r="T10" s="17">
        <v>2</v>
      </c>
      <c r="U10" s="17" t="s">
        <v>181</v>
      </c>
      <c r="V10" s="17">
        <v>0</v>
      </c>
      <c r="W10" s="17">
        <v>0</v>
      </c>
      <c r="X10" s="17">
        <v>0</v>
      </c>
      <c r="Y10" s="17">
        <v>1</v>
      </c>
      <c r="Z10" s="17">
        <v>0</v>
      </c>
      <c r="AA10" s="17">
        <v>2</v>
      </c>
      <c r="AB10" s="17">
        <v>3</v>
      </c>
    </row>
    <row r="11" spans="1:28" s="2" customFormat="1" ht="41.4" x14ac:dyDescent="0.3">
      <c r="A11" s="12" t="str">
        <f>AT_Beneficios!A11</f>
        <v>Transporte activo / TDM </v>
      </c>
      <c r="B11" s="12" t="str">
        <f>AT_Beneficios!B11</f>
        <v>Peatón / Primera última milla </v>
      </c>
      <c r="C11" s="12" t="str">
        <f>AT_Beneficios!C11</f>
        <v>LB-ELA_0082</v>
      </c>
      <c r="D11" s="12" t="str">
        <f>AT_Beneficios!D11</f>
        <v>Paso de peatones mejorado (Rives Av y Adwen St.) </v>
      </c>
      <c r="E11" s="12" t="str">
        <f>AT_Beneficios!E11</f>
        <v>Paso de peatones mejorado en Rives Av y Adwen St. </v>
      </c>
      <c r="F11" s="12">
        <f>AT_Beneficios!F11</f>
        <v>14</v>
      </c>
      <c r="G11" s="71" t="s">
        <v>198</v>
      </c>
      <c r="H11" s="12" t="str">
        <f>AT_Beneficios!H11</f>
        <v>Downey </v>
      </c>
      <c r="I11" s="17">
        <v>0</v>
      </c>
      <c r="J11" s="17">
        <v>1</v>
      </c>
      <c r="K11" s="17">
        <v>0</v>
      </c>
      <c r="L11" s="17">
        <v>0</v>
      </c>
      <c r="M11" s="17" t="s">
        <v>181</v>
      </c>
      <c r="N11" s="17">
        <v>0</v>
      </c>
      <c r="O11" s="17">
        <v>0</v>
      </c>
      <c r="P11" s="17">
        <v>1</v>
      </c>
      <c r="Q11" s="17" t="s">
        <v>181</v>
      </c>
      <c r="R11" s="17">
        <v>0</v>
      </c>
      <c r="S11" s="17">
        <v>0</v>
      </c>
      <c r="T11" s="17">
        <v>2</v>
      </c>
      <c r="U11" s="17" t="s">
        <v>181</v>
      </c>
      <c r="V11" s="17">
        <v>0</v>
      </c>
      <c r="W11" s="17">
        <v>0</v>
      </c>
      <c r="X11" s="17">
        <v>0</v>
      </c>
      <c r="Y11" s="17">
        <v>1</v>
      </c>
      <c r="Z11" s="17">
        <v>1</v>
      </c>
      <c r="AA11" s="17">
        <v>2</v>
      </c>
      <c r="AB11" s="17">
        <v>4</v>
      </c>
    </row>
    <row r="12" spans="1:28" s="2" customFormat="1" ht="27.6" x14ac:dyDescent="0.3">
      <c r="A12" s="12" t="str">
        <f>AT_Beneficios!A12</f>
        <v>Transporte activo / TDM </v>
      </c>
      <c r="B12" s="12" t="str">
        <f>AT_Beneficios!B12</f>
        <v>Seguridad y servicios </v>
      </c>
      <c r="C12" s="12" t="str">
        <f>AT_Beneficios!C12</f>
        <v>LB-ELA_0090</v>
      </c>
      <c r="D12" s="12" t="str">
        <f>AT_Beneficios!D12</f>
        <v>Luces intermitentes rápidas rectangulares en pasos de peatones </v>
      </c>
      <c r="E12" s="12" t="str">
        <f>AT_Beneficios!E12</f>
        <v xml:space="preserve">Instalar luces intermitentes rápidas rectangulares (RRFB) en los pasos de peatones de varios puntos de la ciudad de Long Beach. </v>
      </c>
      <c r="F12" s="12">
        <f>AT_Beneficios!F12</f>
        <v>26</v>
      </c>
      <c r="G12" s="71" t="s">
        <v>200</v>
      </c>
      <c r="H12" s="12" t="str">
        <f>AT_Beneficios!H12</f>
        <v>Long Beach </v>
      </c>
      <c r="I12" s="17">
        <v>0</v>
      </c>
      <c r="J12" s="17">
        <v>1</v>
      </c>
      <c r="K12" s="17">
        <v>0</v>
      </c>
      <c r="L12" s="17">
        <v>0</v>
      </c>
      <c r="M12" s="17" t="s">
        <v>181</v>
      </c>
      <c r="N12" s="17">
        <v>0</v>
      </c>
      <c r="O12" s="17">
        <v>0</v>
      </c>
      <c r="P12" s="17">
        <v>1</v>
      </c>
      <c r="Q12" s="17" t="s">
        <v>181</v>
      </c>
      <c r="R12" s="17">
        <v>0</v>
      </c>
      <c r="S12" s="17">
        <v>2</v>
      </c>
      <c r="T12" s="17">
        <v>0</v>
      </c>
      <c r="U12" s="17" t="s">
        <v>181</v>
      </c>
      <c r="V12" s="17">
        <v>0</v>
      </c>
      <c r="W12" s="17">
        <v>0</v>
      </c>
      <c r="X12" s="17">
        <v>2</v>
      </c>
      <c r="Y12" s="17">
        <v>5</v>
      </c>
      <c r="Z12" s="17">
        <v>1</v>
      </c>
      <c r="AA12" s="17">
        <v>0</v>
      </c>
      <c r="AB12" s="17">
        <v>6</v>
      </c>
    </row>
    <row r="13" spans="1:28" s="2" customFormat="1" ht="41.4" x14ac:dyDescent="0.3">
      <c r="A13" s="12" t="str">
        <f>AT_Beneficios!A13</f>
        <v>Transporte activo / TDM </v>
      </c>
      <c r="B13" s="12" t="str">
        <f>AT_Beneficios!B13</f>
        <v>Peatón / Primera última milla </v>
      </c>
      <c r="C13" s="12" t="str">
        <f>AT_Beneficios!C13</f>
        <v>LB-ELA_0094</v>
      </c>
      <c r="D13" s="12" t="str">
        <f>AT_Beneficios!D13</f>
        <v>Paso elevado del puente peatonal de Hill St </v>
      </c>
      <c r="E13" s="12" t="str">
        <f>AT_Beneficios!E13</f>
        <v>Construir un puente sobre la I-710 y el Río de Los Angeles en Hill St para peatones y ciclistas.   </v>
      </c>
      <c r="F13" s="12">
        <f>AT_Beneficios!F13</f>
        <v>15</v>
      </c>
      <c r="G13" s="71" t="s">
        <v>202</v>
      </c>
      <c r="H13" s="12" t="str">
        <f>AT_Beneficios!H13</f>
        <v>Long Beach </v>
      </c>
      <c r="I13" s="17">
        <v>0</v>
      </c>
      <c r="J13" s="17">
        <v>1</v>
      </c>
      <c r="K13" s="17">
        <v>0</v>
      </c>
      <c r="L13" s="17">
        <v>0</v>
      </c>
      <c r="M13" s="17" t="s">
        <v>181</v>
      </c>
      <c r="N13" s="17">
        <v>0</v>
      </c>
      <c r="O13" s="17">
        <v>0</v>
      </c>
      <c r="P13" s="17">
        <v>1</v>
      </c>
      <c r="Q13" s="17" t="s">
        <v>181</v>
      </c>
      <c r="R13" s="17">
        <v>0</v>
      </c>
      <c r="S13" s="17">
        <v>1</v>
      </c>
      <c r="T13" s="17">
        <v>0</v>
      </c>
      <c r="U13" s="17" t="s">
        <v>181</v>
      </c>
      <c r="V13" s="17">
        <v>0</v>
      </c>
      <c r="W13" s="17">
        <v>0</v>
      </c>
      <c r="X13" s="17">
        <v>1</v>
      </c>
      <c r="Y13" s="17">
        <v>3</v>
      </c>
      <c r="Z13" s="17">
        <v>1</v>
      </c>
      <c r="AA13" s="17">
        <v>0</v>
      </c>
      <c r="AB13" s="17">
        <v>4</v>
      </c>
    </row>
    <row r="14" spans="1:28" s="2" customFormat="1" ht="41.4" x14ac:dyDescent="0.3">
      <c r="A14" s="12" t="str">
        <f>AT_Beneficios!A14</f>
        <v>Transporte activo / TDM </v>
      </c>
      <c r="B14" s="12" t="str">
        <f>AT_Beneficios!B14</f>
        <v>Seguridad y servicios </v>
      </c>
      <c r="C14" s="12" t="str">
        <f>AT_Beneficios!C14</f>
        <v>LB-ELA_0095</v>
      </c>
      <c r="D14" s="12" t="str">
        <f>AT_Beneficios!D14</f>
        <v>Mejoras en los cruces de peatones </v>
      </c>
      <c r="E14" s="12" t="str">
        <f>AT_Beneficios!E14</f>
        <v xml:space="preserve">Proporcionar mejoras en los cruces de peatones (botones peatonales, señalización e infraestructura eléctrica) en las intersecciones Rosewood/Abbott, Mallison/Abbott, Long Beach/Tecumseh, Imperial/Ruth y Atlantic/Brewster. (Fase 1) </v>
      </c>
      <c r="F14" s="12">
        <f>AT_Beneficios!F14</f>
        <v>27</v>
      </c>
      <c r="G14" s="71" t="s">
        <v>204</v>
      </c>
      <c r="H14" s="12" t="str">
        <f>AT_Beneficios!H14</f>
        <v>Lynwood </v>
      </c>
      <c r="I14" s="17">
        <v>0</v>
      </c>
      <c r="J14" s="17">
        <v>0</v>
      </c>
      <c r="K14" s="17">
        <v>0</v>
      </c>
      <c r="L14" s="17">
        <v>0</v>
      </c>
      <c r="M14" s="17" t="s">
        <v>181</v>
      </c>
      <c r="N14" s="17">
        <v>0</v>
      </c>
      <c r="O14" s="17">
        <v>0</v>
      </c>
      <c r="P14" s="17">
        <v>1</v>
      </c>
      <c r="Q14" s="17" t="s">
        <v>181</v>
      </c>
      <c r="R14" s="17">
        <v>0</v>
      </c>
      <c r="S14" s="17">
        <v>1</v>
      </c>
      <c r="T14" s="17">
        <v>0</v>
      </c>
      <c r="U14" s="17" t="s">
        <v>181</v>
      </c>
      <c r="V14" s="17">
        <v>0</v>
      </c>
      <c r="W14" s="17">
        <v>0</v>
      </c>
      <c r="X14" s="17">
        <v>1</v>
      </c>
      <c r="Y14" s="17">
        <v>2</v>
      </c>
      <c r="Z14" s="17">
        <v>1</v>
      </c>
      <c r="AA14" s="17">
        <v>0</v>
      </c>
      <c r="AB14" s="17">
        <v>3</v>
      </c>
    </row>
    <row r="15" spans="1:28" s="2" customFormat="1" ht="41.4" x14ac:dyDescent="0.3">
      <c r="A15" s="12" t="str">
        <f>AT_Beneficios!A15</f>
        <v>Transporte activo / TDM </v>
      </c>
      <c r="B15" s="12" t="str">
        <f>AT_Beneficios!B15</f>
        <v>Peatón / Primera última milla </v>
      </c>
      <c r="C15" s="12" t="str">
        <f>AT_Beneficios!C15</f>
        <v>LB-ELA_0102</v>
      </c>
      <c r="D15" s="12" t="str">
        <f>AT_Beneficios!D15</f>
        <v>Mejoras del plan maestro para peatones y ciclistas </v>
      </c>
      <c r="E15" s="12" t="str">
        <f>AT_Beneficios!E15</f>
        <v>Proporcionar mejoras en las instalaciones peatonales. Proporcionar rutas seguras para los ciclistas. (Varios lugares dentro de la ciudad de Maywood según el plan maestro de la ciudad). </v>
      </c>
      <c r="F15" s="12">
        <f>AT_Beneficios!F15</f>
        <v>16</v>
      </c>
      <c r="G15" s="71" t="s">
        <v>206</v>
      </c>
      <c r="H15" s="12" t="str">
        <f>AT_Beneficios!H15</f>
        <v>Maywood </v>
      </c>
      <c r="I15" s="17">
        <v>0</v>
      </c>
      <c r="J15" s="17">
        <v>0</v>
      </c>
      <c r="K15" s="17">
        <v>0</v>
      </c>
      <c r="L15" s="17">
        <v>0</v>
      </c>
      <c r="M15" s="17" t="s">
        <v>181</v>
      </c>
      <c r="N15" s="17">
        <v>0</v>
      </c>
      <c r="O15" s="17">
        <v>0</v>
      </c>
      <c r="P15" s="17">
        <v>0</v>
      </c>
      <c r="Q15" s="17" t="s">
        <v>181</v>
      </c>
      <c r="R15" s="17">
        <v>0</v>
      </c>
      <c r="S15" s="17" t="s">
        <v>181</v>
      </c>
      <c r="T15" s="17" t="s">
        <v>181</v>
      </c>
      <c r="U15" s="17" t="s">
        <v>181</v>
      </c>
      <c r="V15" s="17">
        <v>0</v>
      </c>
      <c r="W15" s="17" t="s">
        <v>181</v>
      </c>
      <c r="X15" s="17" t="s">
        <v>181</v>
      </c>
      <c r="Y15" s="17">
        <v>0</v>
      </c>
      <c r="Z15" s="17">
        <v>0</v>
      </c>
      <c r="AA15" s="17">
        <v>0</v>
      </c>
      <c r="AB15" s="17">
        <v>0</v>
      </c>
    </row>
    <row r="16" spans="1:28" s="2" customFormat="1" ht="41.4" x14ac:dyDescent="0.3">
      <c r="A16" s="12" t="str">
        <f>AT_Beneficios!A16</f>
        <v>Transporte activo / TDM </v>
      </c>
      <c r="B16" s="12" t="str">
        <f>AT_Beneficios!B16</f>
        <v>Rutas en bicicleta / Instalaciones </v>
      </c>
      <c r="C16" s="12" t="str">
        <f>AT_Beneficios!C16</f>
        <v>LB-ELA_0111</v>
      </c>
      <c r="D16" s="12" t="str">
        <f>AT_Beneficios!D16</f>
        <v>West Santa Ana Branch sendero ciclista y peatonal </v>
      </c>
      <c r="E16" s="12" t="str">
        <f>AT_Beneficios!E16</f>
        <v>Ejecutar las fases 1-4 del sendero ciclista y peatonal (clase I) a lo largo del derecho de paso del ferrocarril entre el Río LA y Sommerset. Incluye iluminación, cercas, paisajismo, balizas intermitentes, granito descompuesto, rampas de acera ADA y mobiliario urbano. </v>
      </c>
      <c r="F16" s="12">
        <f>AT_Beneficios!F16</f>
        <v>5</v>
      </c>
      <c r="G16" s="71" t="s">
        <v>208</v>
      </c>
      <c r="H16" s="12" t="str">
        <f>AT_Beneficios!H16</f>
        <v>Múltiples jurisdicciones </v>
      </c>
      <c r="I16" s="17">
        <v>1</v>
      </c>
      <c r="J16" s="17">
        <v>2</v>
      </c>
      <c r="K16" s="17">
        <v>0</v>
      </c>
      <c r="L16" s="17">
        <v>0</v>
      </c>
      <c r="M16" s="17" t="s">
        <v>181</v>
      </c>
      <c r="N16" s="17">
        <v>0</v>
      </c>
      <c r="O16" s="17">
        <v>0</v>
      </c>
      <c r="P16" s="17">
        <v>1</v>
      </c>
      <c r="Q16" s="17" t="s">
        <v>181</v>
      </c>
      <c r="R16" s="17">
        <v>0</v>
      </c>
      <c r="S16" s="17">
        <v>1</v>
      </c>
      <c r="T16" s="17">
        <v>0</v>
      </c>
      <c r="U16" s="17" t="s">
        <v>181</v>
      </c>
      <c r="V16" s="17">
        <v>0</v>
      </c>
      <c r="W16" s="17">
        <v>0</v>
      </c>
      <c r="X16" s="17">
        <v>1</v>
      </c>
      <c r="Y16" s="17">
        <v>5</v>
      </c>
      <c r="Z16" s="17">
        <v>1</v>
      </c>
      <c r="AA16" s="17">
        <v>0</v>
      </c>
      <c r="AB16" s="17">
        <v>6</v>
      </c>
    </row>
    <row r="17" spans="1:28" s="2" customFormat="1" ht="41.4" x14ac:dyDescent="0.3">
      <c r="A17" s="12" t="str">
        <f>AT_Beneficios!A17</f>
        <v>Transporte activo / TDM </v>
      </c>
      <c r="B17" s="12" t="str">
        <f>AT_Beneficios!B17</f>
        <v>Peatón / Primera última milla </v>
      </c>
      <c r="C17" s="12" t="str">
        <f>AT_Beneficios!C17</f>
        <v>LB-ELA_0114</v>
      </c>
      <c r="D17" s="12" t="str">
        <f>AT_Beneficios!D17</f>
        <v>Camino peatonal de Walnut </v>
      </c>
      <c r="E17" s="12" t="str">
        <f>AT_Beneficios!E17</f>
        <v>Proporcionar una senda peatonal a lo largo de 25th St desde el oeste de Walnut Av hasta Gundry Av. </v>
      </c>
      <c r="F17" s="12">
        <f>AT_Beneficios!F17</f>
        <v>17</v>
      </c>
      <c r="G17" s="71" t="s">
        <v>208</v>
      </c>
      <c r="H17" s="12" t="str">
        <f>AT_Beneficios!H17</f>
        <v>Signal Hill </v>
      </c>
      <c r="I17" s="17">
        <v>0</v>
      </c>
      <c r="J17" s="17">
        <v>0</v>
      </c>
      <c r="K17" s="17">
        <v>0</v>
      </c>
      <c r="L17" s="17">
        <v>0</v>
      </c>
      <c r="M17" s="17" t="s">
        <v>181</v>
      </c>
      <c r="N17" s="17">
        <v>0</v>
      </c>
      <c r="O17" s="17">
        <v>0</v>
      </c>
      <c r="P17" s="17">
        <v>1</v>
      </c>
      <c r="Q17" s="17" t="s">
        <v>181</v>
      </c>
      <c r="R17" s="17">
        <v>0</v>
      </c>
      <c r="S17" s="17">
        <v>1</v>
      </c>
      <c r="T17" s="17">
        <v>0</v>
      </c>
      <c r="U17" s="17" t="s">
        <v>181</v>
      </c>
      <c r="V17" s="17">
        <v>0</v>
      </c>
      <c r="W17" s="17">
        <v>0</v>
      </c>
      <c r="X17" s="17">
        <v>1</v>
      </c>
      <c r="Y17" s="17">
        <v>2</v>
      </c>
      <c r="Z17" s="17">
        <v>1</v>
      </c>
      <c r="AA17" s="17">
        <v>0</v>
      </c>
      <c r="AB17" s="17">
        <v>3</v>
      </c>
    </row>
    <row r="18" spans="1:28" s="2" customFormat="1" ht="41.4" x14ac:dyDescent="0.3">
      <c r="A18" s="12" t="str">
        <f>AT_Beneficios!A18</f>
        <v>Transporte activo / TDM </v>
      </c>
      <c r="B18" s="12" t="str">
        <f>AT_Beneficios!B18</f>
        <v>Rutas en bicicleta / Instalaciones </v>
      </c>
      <c r="C18" s="12" t="str">
        <f>AT_Beneficios!C18</f>
        <v>LB-ELA_0128</v>
      </c>
      <c r="D18" s="12" t="str">
        <f>AT_Beneficios!D18</f>
        <v>Proyecto de instalaciones para bicicletas y peatones en Randolph St </v>
      </c>
      <c r="E18" s="12" t="str">
        <f>AT_Beneficios!E18</f>
        <v>Este proyecto implicaría la construcción de instalaciones para bicicletas y peatones en Randolph St desde District Bl hasta el sistema de senderos del Río Los Angeles. </v>
      </c>
      <c r="F18" s="12">
        <f>AT_Beneficios!F18</f>
        <v>6</v>
      </c>
      <c r="G18" s="71" t="s">
        <v>211</v>
      </c>
      <c r="H18" s="12" t="str">
        <f>AT_Beneficios!H18</f>
        <v>Maywood </v>
      </c>
      <c r="I18" s="17">
        <v>0</v>
      </c>
      <c r="J18" s="17">
        <v>0</v>
      </c>
      <c r="K18" s="17">
        <v>0</v>
      </c>
      <c r="L18" s="17">
        <v>0</v>
      </c>
      <c r="M18" s="17" t="s">
        <v>181</v>
      </c>
      <c r="N18" s="17">
        <v>0</v>
      </c>
      <c r="O18" s="17">
        <v>0</v>
      </c>
      <c r="P18" s="17">
        <v>1</v>
      </c>
      <c r="Q18" s="17" t="s">
        <v>181</v>
      </c>
      <c r="R18" s="17">
        <v>0</v>
      </c>
      <c r="S18" s="17">
        <v>1</v>
      </c>
      <c r="T18" s="17">
        <v>0</v>
      </c>
      <c r="U18" s="17" t="s">
        <v>181</v>
      </c>
      <c r="V18" s="17">
        <v>0</v>
      </c>
      <c r="W18" s="17">
        <v>0</v>
      </c>
      <c r="X18" s="17">
        <v>1</v>
      </c>
      <c r="Y18" s="17">
        <v>2</v>
      </c>
      <c r="Z18" s="17">
        <v>1</v>
      </c>
      <c r="AA18" s="17">
        <v>0</v>
      </c>
      <c r="AB18" s="17">
        <v>3</v>
      </c>
    </row>
    <row r="19" spans="1:28" s="2" customFormat="1" ht="41.4" x14ac:dyDescent="0.3">
      <c r="A19" s="12" t="str">
        <f>AT_Beneficios!A19</f>
        <v>Transporte activo / TDM </v>
      </c>
      <c r="B19" s="12" t="str">
        <f>AT_Beneficios!B19</f>
        <v>Peatón / Primera última milla </v>
      </c>
      <c r="C19" s="12" t="str">
        <f>AT_Beneficios!C19</f>
        <v>LB-ELA_0138</v>
      </c>
      <c r="D19" s="12" t="str">
        <f>AT_Beneficios!D19</f>
        <v>Paso elevado para peatones y bicicletas de Spring Av </v>
      </c>
      <c r="E19" s="12" t="str">
        <f>AT_Beneficios!E19</f>
        <v>Construir un puente sobre la I-710 y el Río de Los Angeles en Spring St para peatones y ciclistas.   </v>
      </c>
      <c r="F19" s="12">
        <f>AT_Beneficios!F19</f>
        <v>18</v>
      </c>
      <c r="G19" s="71" t="s">
        <v>213</v>
      </c>
      <c r="H19" s="12" t="str">
        <f>AT_Beneficios!H19</f>
        <v>Long Beach </v>
      </c>
      <c r="I19" s="17">
        <v>1</v>
      </c>
      <c r="J19" s="17">
        <v>2</v>
      </c>
      <c r="K19" s="17">
        <v>0</v>
      </c>
      <c r="L19" s="17">
        <v>0</v>
      </c>
      <c r="M19" s="17" t="s">
        <v>181</v>
      </c>
      <c r="N19" s="17">
        <v>0</v>
      </c>
      <c r="O19" s="17">
        <v>0</v>
      </c>
      <c r="P19" s="17">
        <v>2</v>
      </c>
      <c r="Q19" s="17" t="s">
        <v>181</v>
      </c>
      <c r="R19" s="17">
        <v>0</v>
      </c>
      <c r="S19" s="17">
        <v>1</v>
      </c>
      <c r="T19" s="17">
        <v>0</v>
      </c>
      <c r="U19" s="17" t="s">
        <v>181</v>
      </c>
      <c r="V19" s="17">
        <v>0</v>
      </c>
      <c r="W19" s="17">
        <v>0</v>
      </c>
      <c r="X19" s="17">
        <v>1</v>
      </c>
      <c r="Y19" s="17">
        <v>5</v>
      </c>
      <c r="Z19" s="17">
        <v>2</v>
      </c>
      <c r="AA19" s="17">
        <v>0</v>
      </c>
      <c r="AB19" s="17">
        <v>7</v>
      </c>
    </row>
    <row r="20" spans="1:28" s="2" customFormat="1" ht="41.4" x14ac:dyDescent="0.3">
      <c r="A20" s="12" t="str">
        <f>AT_Beneficios!A20</f>
        <v>Transporte activo / TDM </v>
      </c>
      <c r="B20" s="12" t="str">
        <f>AT_Beneficios!B20</f>
        <v>Peatón / Primera última milla </v>
      </c>
      <c r="C20" s="12" t="str">
        <f>AT_Beneficios!C20</f>
        <v>LB-ELA_0139</v>
      </c>
      <c r="D20" s="12" t="str">
        <f>AT_Beneficios!D20</f>
        <v>Paso elevado para peatones y bicicletas de Humphreys Av </v>
      </c>
      <c r="E20" s="12" t="str">
        <f>AT_Beneficios!E20</f>
        <v>Construir un puente sobre la I-710 a lo largo de Humphreys Av para peatones y ciclistas.   </v>
      </c>
      <c r="F20" s="12">
        <f>AT_Beneficios!F20</f>
        <v>19</v>
      </c>
      <c r="G20" s="71" t="s">
        <v>215</v>
      </c>
      <c r="H20" s="12" t="str">
        <f>AT_Beneficios!H20</f>
        <v>East LA </v>
      </c>
      <c r="I20" s="17">
        <v>1</v>
      </c>
      <c r="J20" s="17">
        <v>1</v>
      </c>
      <c r="K20" s="17">
        <v>0</v>
      </c>
      <c r="L20" s="17">
        <v>0</v>
      </c>
      <c r="M20" s="17" t="s">
        <v>181</v>
      </c>
      <c r="N20" s="17">
        <v>0</v>
      </c>
      <c r="O20" s="17">
        <v>0</v>
      </c>
      <c r="P20" s="17">
        <v>2</v>
      </c>
      <c r="Q20" s="17" t="s">
        <v>181</v>
      </c>
      <c r="R20" s="17">
        <v>0</v>
      </c>
      <c r="S20" s="17">
        <v>1</v>
      </c>
      <c r="T20" s="17">
        <v>0</v>
      </c>
      <c r="U20" s="17" t="s">
        <v>181</v>
      </c>
      <c r="V20" s="17">
        <v>0</v>
      </c>
      <c r="W20" s="17">
        <v>0</v>
      </c>
      <c r="X20" s="17">
        <v>1</v>
      </c>
      <c r="Y20" s="17">
        <v>4</v>
      </c>
      <c r="Z20" s="17">
        <v>2</v>
      </c>
      <c r="AA20" s="17">
        <v>0</v>
      </c>
      <c r="AB20" s="17">
        <v>6</v>
      </c>
    </row>
    <row r="21" spans="1:28" s="2" customFormat="1" ht="41.4" x14ac:dyDescent="0.3">
      <c r="A21" s="12" t="str">
        <f>AT_Beneficios!A21</f>
        <v>Transporte activo / TDM </v>
      </c>
      <c r="B21" s="12" t="str">
        <f>AT_Beneficios!B21</f>
        <v>Peatón / Primera última milla </v>
      </c>
      <c r="C21" s="12" t="str">
        <f>AT_Beneficios!C21</f>
        <v>LB-ELA_0158</v>
      </c>
      <c r="D21" s="12" t="str">
        <f>AT_Beneficios!D21</f>
        <v>Proyecto de cierre de la brecha peatonal de Del Amo </v>
      </c>
      <c r="E21" s="12" t="str">
        <f>AT_Beneficios!E21</f>
        <v>Proporcionar aceras e iluminación en el paso inferior de Del Amo en la autopista I-710. Actualmente no existen aceras.  También ayudaría a aquellos que buscan un acceso a pie a la estación Del Amo LRT. </v>
      </c>
      <c r="F21" s="12">
        <f>AT_Beneficios!F21</f>
        <v>20</v>
      </c>
      <c r="G21" s="71" t="s">
        <v>217</v>
      </c>
      <c r="H21" s="12" t="str">
        <f>AT_Beneficios!H21</f>
        <v>Rancho Dominguez / Long Beach </v>
      </c>
      <c r="I21" s="17">
        <v>0</v>
      </c>
      <c r="J21" s="17">
        <v>1</v>
      </c>
      <c r="K21" s="17">
        <v>0</v>
      </c>
      <c r="L21" s="17">
        <v>0</v>
      </c>
      <c r="M21" s="17" t="s">
        <v>181</v>
      </c>
      <c r="N21" s="17">
        <v>0</v>
      </c>
      <c r="O21" s="17">
        <v>0</v>
      </c>
      <c r="P21" s="17">
        <v>1</v>
      </c>
      <c r="Q21" s="17" t="s">
        <v>181</v>
      </c>
      <c r="R21" s="17">
        <v>0</v>
      </c>
      <c r="S21" s="17">
        <v>1</v>
      </c>
      <c r="T21" s="17">
        <v>0</v>
      </c>
      <c r="U21" s="17" t="s">
        <v>181</v>
      </c>
      <c r="V21" s="17">
        <v>0</v>
      </c>
      <c r="W21" s="17">
        <v>0</v>
      </c>
      <c r="X21" s="17">
        <v>1</v>
      </c>
      <c r="Y21" s="17">
        <v>3</v>
      </c>
      <c r="Z21" s="17">
        <v>1</v>
      </c>
      <c r="AA21" s="17">
        <v>0</v>
      </c>
      <c r="AB21" s="17">
        <v>4</v>
      </c>
    </row>
    <row r="22" spans="1:28" s="2" customFormat="1" ht="41.4" x14ac:dyDescent="0.3">
      <c r="A22" s="12" t="str">
        <f>AT_Beneficios!A22</f>
        <v>Transporte activo / TDM </v>
      </c>
      <c r="B22" s="12" t="str">
        <f>AT_Beneficios!B22</f>
        <v>Peatón / Primera última milla </v>
      </c>
      <c r="C22" s="12" t="str">
        <f>AT_Beneficios!C22</f>
        <v>LB-ELA_0159</v>
      </c>
      <c r="D22" s="12" t="str">
        <f>AT_Beneficios!D22</f>
        <v>Proyecto de conector peatonal de Southern Av </v>
      </c>
      <c r="E22" s="12" t="str">
        <f>AT_Beneficios!E22</f>
        <v>Nueva senda peatonal a lo largo de Southern Av/East Frontage Rd/Miller Way/West Frontage Rd para conectar Garfield Av con Urban Orchard Park. </v>
      </c>
      <c r="F22" s="12">
        <f>AT_Beneficios!F22</f>
        <v>21</v>
      </c>
      <c r="G22" s="71" t="s">
        <v>217</v>
      </c>
      <c r="H22" s="12" t="str">
        <f>AT_Beneficios!H22</f>
        <v>South Gate </v>
      </c>
      <c r="I22" s="17">
        <v>0</v>
      </c>
      <c r="J22" s="17">
        <v>0</v>
      </c>
      <c r="K22" s="17">
        <v>0</v>
      </c>
      <c r="L22" s="17">
        <v>0</v>
      </c>
      <c r="M22" s="17" t="s">
        <v>181</v>
      </c>
      <c r="N22" s="17">
        <v>0</v>
      </c>
      <c r="O22" s="17">
        <v>0</v>
      </c>
      <c r="P22" s="17">
        <v>1</v>
      </c>
      <c r="Q22" s="17" t="s">
        <v>181</v>
      </c>
      <c r="R22" s="17">
        <v>0</v>
      </c>
      <c r="S22" s="17">
        <v>1</v>
      </c>
      <c r="T22" s="17">
        <v>0</v>
      </c>
      <c r="U22" s="17" t="s">
        <v>181</v>
      </c>
      <c r="V22" s="17">
        <v>0</v>
      </c>
      <c r="W22" s="17">
        <v>0</v>
      </c>
      <c r="X22" s="17">
        <v>1</v>
      </c>
      <c r="Y22" s="17">
        <v>2</v>
      </c>
      <c r="Z22" s="17">
        <v>1</v>
      </c>
      <c r="AA22" s="17">
        <v>0</v>
      </c>
      <c r="AB22" s="17">
        <v>3</v>
      </c>
    </row>
    <row r="23" spans="1:28" s="2" customFormat="1" ht="55.2" x14ac:dyDescent="0.3">
      <c r="A23" s="12" t="str">
        <f>AT_Beneficios!A23</f>
        <v>Transporte activo / TDM </v>
      </c>
      <c r="B23" s="12" t="str">
        <f>AT_Beneficios!B23</f>
        <v>Rutas en bicicleta / Instalaciones </v>
      </c>
      <c r="C23" s="12" t="str">
        <f>AT_Beneficios!C23</f>
        <v>LB-ELA_0162</v>
      </c>
      <c r="D23" s="12" t="str">
        <f>AT_Beneficios!D23</f>
        <v>Carriles de bicicleta de 8 a 80 de la ciudad de Long Beach  </v>
      </c>
      <c r="E23" s="12" t="str">
        <f>AT_Beneficios!E23</f>
        <v>Ejecutar los proyectos planificados de 8 a 80 carriles de bicicleta adoptados como parte del Plan Maestro de la Ciudad de Long Beach para el uso de la bicicleta dentro del corredor LB-ELA, incluidos los proyectos de cierre de brechas, las instalaciones troncales y los carriles de bicicleta canalizados (más de 40 proyectos dentro de la zona de estudio).  Consulte el Anexo A para obtener más detalles. </v>
      </c>
      <c r="F23" s="12">
        <f>AT_Beneficios!F23</f>
        <v>7</v>
      </c>
      <c r="G23" s="71" t="s">
        <v>220</v>
      </c>
      <c r="H23" s="12" t="str">
        <f>AT_Beneficios!H23</f>
        <v>Long Beach </v>
      </c>
      <c r="I23" s="17">
        <v>0</v>
      </c>
      <c r="J23" s="17">
        <v>1</v>
      </c>
      <c r="K23" s="17">
        <v>0</v>
      </c>
      <c r="L23" s="17">
        <v>0</v>
      </c>
      <c r="M23" s="17" t="s">
        <v>181</v>
      </c>
      <c r="N23" s="17">
        <v>0</v>
      </c>
      <c r="O23" s="17">
        <v>0</v>
      </c>
      <c r="P23" s="17">
        <v>1</v>
      </c>
      <c r="Q23" s="17" t="s">
        <v>181</v>
      </c>
      <c r="R23" s="17">
        <v>0</v>
      </c>
      <c r="S23" s="17">
        <v>2</v>
      </c>
      <c r="T23" s="17">
        <v>0</v>
      </c>
      <c r="U23" s="17" t="s">
        <v>181</v>
      </c>
      <c r="V23" s="17">
        <v>0</v>
      </c>
      <c r="W23" s="17">
        <v>0</v>
      </c>
      <c r="X23" s="17">
        <v>2</v>
      </c>
      <c r="Y23" s="17">
        <v>5</v>
      </c>
      <c r="Z23" s="17">
        <v>1</v>
      </c>
      <c r="AA23" s="17">
        <v>0</v>
      </c>
      <c r="AB23" s="17">
        <v>6</v>
      </c>
    </row>
    <row r="24" spans="1:28" s="2" customFormat="1" ht="69" x14ac:dyDescent="0.3">
      <c r="A24" s="12" t="str">
        <f>AT_Beneficios!A24</f>
        <v>Transporte activo / TDM </v>
      </c>
      <c r="B24" s="12" t="str">
        <f>AT_Beneficios!B24</f>
        <v>Rutas en bicicleta / Instalaciones </v>
      </c>
      <c r="C24" s="12" t="str">
        <f>AT_Beneficios!C24</f>
        <v>LB-ELA_0163</v>
      </c>
      <c r="D24" s="12" t="str">
        <f>AT_Beneficios!D24</f>
        <v>Proyectos de cierre de huecos para bicicletas en el corredor LB-ELA </v>
      </c>
      <c r="E24" s="12" t="str">
        <f>AT_Beneficios!E24</f>
        <v>Ejecutar proyectos ciclistas de importancia regional en zonas con insuficientes infraestructuras ciclistas existentes y planificadas dentro del corredor LB-ELA (varios proyectos dentro de la zona de estudio).  Consulte el Anexo A para obtener más detalles.  Incluiría rutas potenciales identificadas por la comunidad, pero que requerirán una mayor planificación y diseño en cooperación con las jurisdicciones locales (Ciudades, Condado de Los Angeles).  </v>
      </c>
      <c r="F24" s="12">
        <f>AT_Beneficios!F24</f>
        <v>8</v>
      </c>
      <c r="G24" s="71" t="s">
        <v>222</v>
      </c>
      <c r="H24" s="12" t="str">
        <f>AT_Beneficios!H24</f>
        <v>Múltiples jurisdicciones </v>
      </c>
      <c r="I24" s="17">
        <v>0</v>
      </c>
      <c r="J24" s="17">
        <v>0</v>
      </c>
      <c r="K24" s="17">
        <v>0</v>
      </c>
      <c r="L24" s="17">
        <v>1</v>
      </c>
      <c r="M24" s="17" t="s">
        <v>181</v>
      </c>
      <c r="N24" s="17">
        <v>0</v>
      </c>
      <c r="O24" s="17">
        <v>0</v>
      </c>
      <c r="P24" s="17">
        <v>1</v>
      </c>
      <c r="Q24" s="17" t="s">
        <v>181</v>
      </c>
      <c r="R24" s="17">
        <v>0</v>
      </c>
      <c r="S24" s="17">
        <v>1</v>
      </c>
      <c r="T24" s="17">
        <v>0</v>
      </c>
      <c r="U24" s="17" t="s">
        <v>181</v>
      </c>
      <c r="V24" s="17">
        <v>0</v>
      </c>
      <c r="W24" s="17">
        <v>0</v>
      </c>
      <c r="X24" s="17">
        <v>1</v>
      </c>
      <c r="Y24" s="17">
        <v>2</v>
      </c>
      <c r="Z24" s="17">
        <v>1</v>
      </c>
      <c r="AA24" s="17">
        <v>1</v>
      </c>
      <c r="AB24" s="17">
        <v>4</v>
      </c>
    </row>
    <row r="25" spans="1:28" s="2" customFormat="1" ht="41.4" x14ac:dyDescent="0.3">
      <c r="A25" s="12" t="str">
        <f>AT_Beneficios!A25</f>
        <v>Transporte activo / TDM </v>
      </c>
      <c r="B25" s="12" t="str">
        <f>AT_Beneficios!B25</f>
        <v>Seguridad y servicios </v>
      </c>
      <c r="C25" s="12" t="str">
        <f>AT_Beneficios!C25</f>
        <v>LB-ELA_0165</v>
      </c>
      <c r="D25" s="12" t="str">
        <f>AT_Beneficios!D25</f>
        <v>Pasos subterráneos para bicicletas en Compton Creek </v>
      </c>
      <c r="E25" s="12" t="str">
        <f>AT_Beneficios!E25</f>
        <v xml:space="preserve">A lo largo del carril de bicicleta de Compton Creek, entre 120th St y Greenleaf Bl, construir pasos subterráneos para bicicletas en 120th St, El Segundo Av, Rosecrans Av, Compton Av, y Alondra Av. Agregue iluminación, paisajismo, bancos y sombra al camino existente. </v>
      </c>
      <c r="F25" s="12">
        <f>AT_Beneficios!F25</f>
        <v>28</v>
      </c>
      <c r="G25" s="71" t="s">
        <v>224</v>
      </c>
      <c r="H25" s="12" t="str">
        <f>AT_Beneficios!H25</f>
        <v>Compton </v>
      </c>
      <c r="I25" s="17">
        <v>1</v>
      </c>
      <c r="J25" s="17">
        <v>1</v>
      </c>
      <c r="K25" s="17">
        <v>0</v>
      </c>
      <c r="L25" s="17">
        <v>0</v>
      </c>
      <c r="M25" s="17" t="s">
        <v>181</v>
      </c>
      <c r="N25" s="17">
        <v>0</v>
      </c>
      <c r="O25" s="17">
        <v>0</v>
      </c>
      <c r="P25" s="17">
        <v>1</v>
      </c>
      <c r="Q25" s="17" t="s">
        <v>181</v>
      </c>
      <c r="R25" s="17">
        <v>0</v>
      </c>
      <c r="S25" s="17">
        <v>1</v>
      </c>
      <c r="T25" s="17">
        <v>0</v>
      </c>
      <c r="U25" s="17" t="s">
        <v>181</v>
      </c>
      <c r="V25" s="17">
        <v>0</v>
      </c>
      <c r="W25" s="17">
        <v>0</v>
      </c>
      <c r="X25" s="17">
        <v>1</v>
      </c>
      <c r="Y25" s="17">
        <v>4</v>
      </c>
      <c r="Z25" s="17">
        <v>1</v>
      </c>
      <c r="AA25" s="17">
        <v>0</v>
      </c>
      <c r="AB25" s="17">
        <v>5</v>
      </c>
    </row>
    <row r="26" spans="1:28" s="2" customFormat="1" ht="96.6" x14ac:dyDescent="0.3">
      <c r="A26" s="12" t="str">
        <f>AT_Beneficios!A26</f>
        <v>Transporte activo / TDM </v>
      </c>
      <c r="B26" s="12" t="str">
        <f>AT_Beneficios!B26</f>
        <v>Seguridad y servicios </v>
      </c>
      <c r="C26" s="12" t="str">
        <f>AT_Beneficios!C26</f>
        <v>LB-ELA_0170</v>
      </c>
      <c r="D26" s="12" t="str">
        <f>AT_Beneficios!D26</f>
        <v>Rutas seguras de Huntington Park para personas mayores y estudiantes </v>
      </c>
      <c r="E26" s="12" t="str">
        <f>AT_Beneficios!E26</f>
        <v xml:space="preserve">El proyecto construirá rampas para bordillos, mejoras en los cruces, aceras, señalización, reducción de la velocidad y otras mejoras de transporte activo para peatones en segmentos de Belgrave Av, Clarendon Av, 61st St, Randolph St, Seville St, Zoe Av, State St, Yahualica Place y senderos para peatones y ciclistas adyacentes a Veteran’s Park.  Incluye 130 rampas para bordillos y pasos de peatones de alta visibilidad, 3 islas elevadas, 1 luz HAWK, 3,266 pies lineales de aceras, 20 señales de orientación, 10 luces intermitentes, 329 bolardos iluminados, 20 reductores de velocidad, 10 pasos de peatones elevados, papeleras y árboles de sombra.   </v>
      </c>
      <c r="F26" s="12">
        <f>AT_Beneficios!F26</f>
        <v>29</v>
      </c>
      <c r="G26" s="71" t="s">
        <v>226</v>
      </c>
      <c r="H26" s="12" t="str">
        <f>AT_Beneficios!H26</f>
        <v>Huntington Park </v>
      </c>
      <c r="I26" s="17">
        <v>0</v>
      </c>
      <c r="J26" s="17" t="s">
        <v>181</v>
      </c>
      <c r="K26" s="17">
        <v>0</v>
      </c>
      <c r="L26" s="17">
        <v>0</v>
      </c>
      <c r="M26" s="17" t="s">
        <v>181</v>
      </c>
      <c r="N26" s="17">
        <v>0</v>
      </c>
      <c r="O26" s="17">
        <v>0</v>
      </c>
      <c r="P26" s="17" t="s">
        <v>181</v>
      </c>
      <c r="Q26" s="17" t="s">
        <v>181</v>
      </c>
      <c r="R26" s="17">
        <v>0</v>
      </c>
      <c r="S26" s="17">
        <v>1</v>
      </c>
      <c r="T26" s="17">
        <v>0</v>
      </c>
      <c r="U26" s="17" t="s">
        <v>181</v>
      </c>
      <c r="V26" s="17">
        <v>0</v>
      </c>
      <c r="W26" s="17">
        <v>0</v>
      </c>
      <c r="X26" s="17">
        <v>1</v>
      </c>
      <c r="Y26" s="17">
        <v>2</v>
      </c>
      <c r="Z26" s="17" t="s">
        <v>181</v>
      </c>
      <c r="AA26" s="17">
        <v>0</v>
      </c>
      <c r="AB26" s="17">
        <v>2</v>
      </c>
    </row>
    <row r="27" spans="1:28" s="2" customFormat="1" ht="82.8" x14ac:dyDescent="0.3">
      <c r="A27" s="12" t="str">
        <f>AT_Beneficios!A27</f>
        <v>Transporte activo / TDM </v>
      </c>
      <c r="B27" s="12" t="str">
        <f>AT_Beneficios!B27</f>
        <v>Estrategias de gestión de la demanda de viajes (TDM) </v>
      </c>
      <c r="C27" s="12" t="str">
        <f>AT_Beneficios!C27</f>
        <v>LB-ELA_0198</v>
      </c>
      <c r="D27" s="12" t="str">
        <f>AT_Beneficios!D27</f>
        <v>Programas de vehículos compartidos </v>
      </c>
      <c r="E27" s="12" t="str">
        <f>AT_Beneficios!E27</f>
        <v>Ampliar los programas de vehículos compartidos de Metro centrándose en el área de estudio de LB-ELA.  El uso compartido del automóvil es una opción de viaje económica y efectiva que implica encontrar viajeros cercanos para compartir el viaje. Proporcionar acceso a servicios de búsqueda de vehículos para encontrar residentes cercanos que quieran compartir el viaje.  Además, promover los servicios de camioneta de uso compartido, incluyendo la coordinación, el apoyo administrativo y las subvenciones financieras para los viajeros, especialmente en las zonas menos atendidas por los operadores de transporte público.    </v>
      </c>
      <c r="F27" s="12">
        <f>AT_Beneficios!F27</f>
        <v>40</v>
      </c>
      <c r="G27" s="71" t="s">
        <v>228</v>
      </c>
      <c r="H27" s="12" t="str">
        <f>AT_Beneficios!H27</f>
        <v>Área de estudio </v>
      </c>
      <c r="I27" s="17">
        <v>0</v>
      </c>
      <c r="J27" s="17">
        <v>0</v>
      </c>
      <c r="K27" s="17">
        <v>0</v>
      </c>
      <c r="L27" s="17">
        <v>0</v>
      </c>
      <c r="M27" s="17" t="s">
        <v>181</v>
      </c>
      <c r="N27" s="17">
        <v>0</v>
      </c>
      <c r="O27" s="17">
        <v>0</v>
      </c>
      <c r="P27" s="17">
        <v>0</v>
      </c>
      <c r="Q27" s="17" t="s">
        <v>181</v>
      </c>
      <c r="R27" s="17">
        <v>0</v>
      </c>
      <c r="S27" s="17" t="s">
        <v>181</v>
      </c>
      <c r="T27" s="17" t="s">
        <v>181</v>
      </c>
      <c r="U27" s="17" t="s">
        <v>181</v>
      </c>
      <c r="V27" s="17">
        <v>0</v>
      </c>
      <c r="W27" s="17" t="s">
        <v>181</v>
      </c>
      <c r="X27" s="17" t="s">
        <v>181</v>
      </c>
      <c r="Y27" s="17">
        <v>0</v>
      </c>
      <c r="Z27" s="17">
        <v>0</v>
      </c>
      <c r="AA27" s="17">
        <v>0</v>
      </c>
      <c r="AB27" s="17">
        <v>0</v>
      </c>
    </row>
    <row r="28" spans="1:28" s="2" customFormat="1" ht="110.4" x14ac:dyDescent="0.3">
      <c r="A28" s="12" t="str">
        <f>AT_Beneficios!A28</f>
        <v>Transporte activo / TDM </v>
      </c>
      <c r="B28" s="12" t="str">
        <f>AT_Beneficios!B28</f>
        <v>Estrategias de gestión de la demanda de viajes (TDM) </v>
      </c>
      <c r="C28" s="12" t="str">
        <f>AT_Beneficios!C28</f>
        <v>LB-ELA_0199</v>
      </c>
      <c r="D28" s="12" t="str">
        <f>AT_Beneficios!D28</f>
        <v>Programas de trabajo a distancia </v>
      </c>
      <c r="E28" s="12" t="str">
        <f>AT_Beneficios!E28</f>
        <v>Basándose en las "lecciones aprendidas" durante la pandemia de COVID, anime a los empleadores a modificar sus políticas laborales para mantener los horarios de trabajo híbridos, los horarios de trabajo flexibles y las opciones de "trabajo desde casa". Coordinar con organismos públicos y grandes empleadores.  Compartir investigaciones/promover estudios sobre la efectividad del teletrabajo. Además, identificar infraestructura de apoyo para el teletrabajo.  Ampliar la capacidad de banda ancha y las capacidades del proveedor de servicios de Internet (ISP) dentro del Corredor LB-ELA mediante la ubicación conjunta de la infraestructura de comunicaciones digitales (como el cable de fibra óptica) con los principales proyectos de obras públicas e infraestructura. </v>
      </c>
      <c r="F28" s="12">
        <f>AT_Beneficios!F28</f>
        <v>41</v>
      </c>
      <c r="G28" s="71" t="s">
        <v>228</v>
      </c>
      <c r="H28" s="12" t="str">
        <f>AT_Beneficios!H28</f>
        <v>Área de estudio </v>
      </c>
      <c r="I28" s="17">
        <v>0</v>
      </c>
      <c r="J28" s="17">
        <v>0</v>
      </c>
      <c r="K28" s="17">
        <v>0</v>
      </c>
      <c r="L28" s="17">
        <v>0</v>
      </c>
      <c r="M28" s="17" t="s">
        <v>181</v>
      </c>
      <c r="N28" s="17">
        <v>0</v>
      </c>
      <c r="O28" s="17">
        <v>0</v>
      </c>
      <c r="P28" s="17">
        <v>0</v>
      </c>
      <c r="Q28" s="17" t="s">
        <v>181</v>
      </c>
      <c r="R28" s="17">
        <v>0</v>
      </c>
      <c r="S28" s="17" t="s">
        <v>181</v>
      </c>
      <c r="T28" s="17" t="s">
        <v>181</v>
      </c>
      <c r="U28" s="17" t="s">
        <v>181</v>
      </c>
      <c r="V28" s="17">
        <v>0</v>
      </c>
      <c r="W28" s="17" t="s">
        <v>181</v>
      </c>
      <c r="X28" s="17" t="s">
        <v>181</v>
      </c>
      <c r="Y28" s="17">
        <v>0</v>
      </c>
      <c r="Z28" s="17">
        <v>0</v>
      </c>
      <c r="AA28" s="17">
        <v>0</v>
      </c>
      <c r="AB28" s="17">
        <v>0</v>
      </c>
    </row>
    <row r="29" spans="1:28" s="2" customFormat="1" ht="124.2" x14ac:dyDescent="0.3">
      <c r="A29" s="12" t="str">
        <f>AT_Beneficios!A29</f>
        <v>Transporte activo / TDM </v>
      </c>
      <c r="B29" s="12" t="str">
        <f>AT_Beneficios!B29</f>
        <v>Seguridad y servicios </v>
      </c>
      <c r="C29" s="12" t="str">
        <f>AT_Beneficios!C29</f>
        <v>LB-ELA_0200</v>
      </c>
      <c r="D29" s="12" t="str">
        <f>AT_Beneficios!D29</f>
        <v>Programas de bicicletas compartidas y servicios para bicicletas </v>
      </c>
      <c r="E29" s="12" t="str">
        <f>AT_Beneficios!E29</f>
        <v xml:space="preserve">Esta iniciativa se basaría en el marco existente del Programa de Bicicletas Compartidas de Metro, centrándose en el Corredor LB-ELA.  Esto implica la colaboración con jurisdicciones locales (Ciudades, Condado de Los Angeles), organizaciones sin fines de lucro y / o la creación de asociaciones público-privadas con el fin de ampliar el acceso a los programas de bicicletas compartidas y para la provisión de servicios clave para los usuarios de bicicletas dentro del Área de Estudio del Corredor LB-ELA. Se proporcionaría apoyo financiero para ayudar a movilizar fondos locales para proyectos de capital en pequeña escala, tales como: estacionamiento de bicicletas y casilleros de almacenamiento; iluminación para carriles bici; estaciones de reparación/mantenimiento de bicicletas; señalización y orientación; estaciones de carga de bicicletas eléctricas; y características de seguridad.   </v>
      </c>
      <c r="F29" s="12">
        <f>AT_Beneficios!F29</f>
        <v>30</v>
      </c>
      <c r="G29" s="71" t="s">
        <v>231</v>
      </c>
      <c r="H29" s="12" t="str">
        <f>AT_Beneficios!H29</f>
        <v>Área de estudio </v>
      </c>
      <c r="I29" s="17">
        <v>1</v>
      </c>
      <c r="J29" s="17">
        <v>1</v>
      </c>
      <c r="K29" s="17">
        <v>0</v>
      </c>
      <c r="L29" s="17">
        <v>0</v>
      </c>
      <c r="M29" s="17" t="s">
        <v>181</v>
      </c>
      <c r="N29" s="17">
        <v>0</v>
      </c>
      <c r="O29" s="17">
        <v>0</v>
      </c>
      <c r="P29" s="17">
        <v>2</v>
      </c>
      <c r="Q29" s="17" t="s">
        <v>181</v>
      </c>
      <c r="R29" s="17">
        <v>0</v>
      </c>
      <c r="S29" s="17">
        <v>0</v>
      </c>
      <c r="T29" s="17">
        <v>0</v>
      </c>
      <c r="U29" s="17">
        <v>0</v>
      </c>
      <c r="V29" s="17">
        <v>0</v>
      </c>
      <c r="W29" s="17">
        <v>0</v>
      </c>
      <c r="X29" s="17">
        <v>0</v>
      </c>
      <c r="Y29" s="17">
        <v>2</v>
      </c>
      <c r="Z29" s="17">
        <v>2</v>
      </c>
      <c r="AA29" s="17">
        <v>0</v>
      </c>
      <c r="AB29" s="17">
        <v>4</v>
      </c>
    </row>
    <row r="30" spans="1:28" s="2" customFormat="1" ht="248.4" x14ac:dyDescent="0.3">
      <c r="A30" s="12" t="str">
        <f>AT_Beneficios!A30</f>
        <v>Transporte activo / TDM </v>
      </c>
      <c r="B30" s="12" t="str">
        <f>AT_Beneficios!B30</f>
        <v>Seguridad y servicios </v>
      </c>
      <c r="C30" s="12" t="str">
        <f>AT_Beneficios!C30</f>
        <v>LB-ELA_0201</v>
      </c>
      <c r="D30" s="12" t="str">
        <f>AT_Beneficios!D30</f>
        <v>Mejoras y elementos de seguridad para peatones y ciclistas </v>
      </c>
      <c r="E30" s="12" t="str">
        <f>AT_Beneficios!E30</f>
        <v xml:space="preserve">Trabajar con las jurisdicciones locales (ciudades, áreas no incorporadas del condado de Los Angeles) para mejorar la seguridad y mejorar el entorno para caminar / andar en bicicleta en todo el Corredor LB-ELA.  Las medidas y características de transporte activo incluirían elementos como: 
- Estructuras de sombra, árboles, bancos y botes de basura; 
- Aceras más anchas, extensión del bordillo, mejoras en los pasos de peatones y mejoras en la accesibilidad de la ADA; (incluido el reposicionamiento de cajas de servicios públicos en las aceras); 
- Señales de alto, semáforos, fases de señalización para peatones y ciclistas, marcas de pavimento de colores, señalización y franjas, pasos de peatones intermitentes y otros controles de tráfico como las luces intermitentes para peatones; 
- Opciones alternativas de cambio de fase de los semáforos, como cruces de peatones "codificados"; 
- Iluminación a lo largo de los caminos para peatones y ciclistas, incluidos los pasos subterráneos; 
- Paisajismo, características del paisajismo hechas a mano y otras características estéticas; 
- Topes y barreras de protección, cercos mejorados. 
Proporcionar asistencia técnica y de redacción de subvenciones a las jurisdicciones locales, si se solicita, para definir y desarrollar proyectos potenciales.  Proporcionar apoyo financiero para ayudar a aprovechar los fondos locales para la construcción e implementación de proyectos.  Los fondos estarían disponibles en función de criterios tales como: necesidad del proyecto, preparación del proyecto y beneficios del proyecto en relación con los costos, entre otros factores. </v>
      </c>
      <c r="F30" s="12">
        <f>AT_Beneficios!F30</f>
        <v>31</v>
      </c>
      <c r="G30" s="71" t="s">
        <v>233</v>
      </c>
      <c r="H30" s="12" t="str">
        <f>AT_Beneficios!H30</f>
        <v>Área de estudio </v>
      </c>
      <c r="I30" s="17">
        <v>0</v>
      </c>
      <c r="J30" s="17">
        <v>1</v>
      </c>
      <c r="K30" s="17">
        <v>0</v>
      </c>
      <c r="L30" s="17">
        <v>0</v>
      </c>
      <c r="M30" s="17" t="s">
        <v>181</v>
      </c>
      <c r="N30" s="17">
        <v>0</v>
      </c>
      <c r="O30" s="17">
        <v>0</v>
      </c>
      <c r="P30" s="17">
        <v>1</v>
      </c>
      <c r="Q30" s="17" t="s">
        <v>181</v>
      </c>
      <c r="R30" s="17">
        <v>0</v>
      </c>
      <c r="S30" s="17">
        <v>0</v>
      </c>
      <c r="T30" s="17">
        <v>0</v>
      </c>
      <c r="U30" s="17">
        <v>0</v>
      </c>
      <c r="V30" s="17">
        <v>0</v>
      </c>
      <c r="W30" s="17">
        <v>0</v>
      </c>
      <c r="X30" s="17">
        <v>0</v>
      </c>
      <c r="Y30" s="17">
        <v>1</v>
      </c>
      <c r="Z30" s="17">
        <v>1</v>
      </c>
      <c r="AA30" s="17">
        <v>0</v>
      </c>
      <c r="AB30" s="17">
        <v>2</v>
      </c>
    </row>
    <row r="31" spans="1:28" s="2" customFormat="1" ht="193.2" x14ac:dyDescent="0.3">
      <c r="A31" s="12" t="str">
        <f>AT_Beneficios!A31</f>
        <v>Transporte activo / TDM </v>
      </c>
      <c r="B31" s="12" t="str">
        <f>AT_Beneficios!B31</f>
        <v>Peatón / Primera última milla </v>
      </c>
      <c r="C31" s="12" t="str">
        <f>AT_Beneficios!C31</f>
        <v>LB-ELA_0204</v>
      </c>
      <c r="D31" s="12" t="str">
        <f>AT_Beneficios!D31</f>
        <v>Proyectos de cierre de brechas peatonales </v>
      </c>
      <c r="E31" s="12" t="str">
        <f>AT_Beneficios!E31</f>
        <v>Cerrar las brechas dentro de la red de circulación peatonal en las comunidades dentro del Corredor LB-ELA mediante la implementación de nuevas instalaciones peatonales.  Se pondría a disposición un programa de financiamiento para otorgar recursos financieros a las jurisdicciones locales (ciudades, áreas no incorporadas del condado de Los Ángeles) sobre una base competitiva para diseñar y construir nuevas instalaciones peatonales en áreas donde actualmente falta esta infraestructura. Los proyectos incluirían: 
- Nuevas aceras y senderos peatonales 
- Extensiones de senderos/caminos peatonales existentes 
- Pasos elevados para peatones/bicicletas 
- Nuevos pasos de peatones/señales para peatones 
- Provisión de conexiones y acceso a los senderos existentes (por ejemplo, mayor acceso al sendero del Río Los Angeles/Rio Hondo) 
- Provisión de accesos/conexiones peatonales a las estaciones/paradas de tránsito de Metro existentes y previstas 
- Implementación de zonas escolares seguras para peatones y ciclistas</v>
      </c>
      <c r="F31" s="12">
        <f>AT_Beneficios!F31</f>
        <v>22</v>
      </c>
      <c r="G31" s="71" t="s">
        <v>231</v>
      </c>
      <c r="H31" s="12" t="str">
        <f>AT_Beneficios!H31</f>
        <v>Múltiples jurisdicciones </v>
      </c>
      <c r="I31" s="17">
        <v>0</v>
      </c>
      <c r="J31" s="17" t="s">
        <v>181</v>
      </c>
      <c r="K31" s="17">
        <v>0</v>
      </c>
      <c r="L31" s="17">
        <v>0</v>
      </c>
      <c r="M31" s="17" t="s">
        <v>181</v>
      </c>
      <c r="N31" s="17">
        <v>0</v>
      </c>
      <c r="O31" s="17">
        <v>0</v>
      </c>
      <c r="P31" s="17" t="s">
        <v>181</v>
      </c>
      <c r="Q31" s="17" t="s">
        <v>181</v>
      </c>
      <c r="R31" s="17">
        <v>0</v>
      </c>
      <c r="S31" s="17">
        <v>0</v>
      </c>
      <c r="T31" s="17">
        <v>0</v>
      </c>
      <c r="U31" s="17" t="s">
        <v>181</v>
      </c>
      <c r="V31" s="17">
        <v>0</v>
      </c>
      <c r="W31" s="17">
        <v>0</v>
      </c>
      <c r="X31" s="17">
        <v>0</v>
      </c>
      <c r="Y31" s="17">
        <v>0</v>
      </c>
      <c r="Z31" s="17" t="s">
        <v>181</v>
      </c>
      <c r="AA31" s="17">
        <v>0</v>
      </c>
      <c r="AB31" s="17">
        <v>0</v>
      </c>
    </row>
    <row r="32" spans="1:28" s="2" customFormat="1" ht="69" x14ac:dyDescent="0.3">
      <c r="A32" s="12" t="str">
        <f>AT_Beneficios!A32</f>
        <v>Transporte activo / TDM </v>
      </c>
      <c r="B32" s="12" t="str">
        <f>AT_Beneficios!B32</f>
        <v>Seguridad y servicios </v>
      </c>
      <c r="C32" s="12" t="str">
        <f>AT_Beneficios!C32</f>
        <v>LB-ELA_0206</v>
      </c>
      <c r="D32" s="12" t="str">
        <f>AT_Beneficios!D32</f>
        <v>Mejoras para peatones y bicicletas de la ciudad de Bell Gardens </v>
      </c>
      <c r="E32" s="12" t="str">
        <f>AT_Beneficios!E32</f>
        <v>Mejoras para peatones, bicicletas y calmado de tráfico en toda la ciudad para crear un entorno completo en las calles: cruces peatonales, mini rotondas, señales peatonales HAWK, extensiones de aceras, rutas para bicicletas de Clase 3, rampas ADA, sincronización de señales de intervalo peatonal líder [LBI] y mejoras en las rayas.  Se aplicaría a varios lugares dentro de la ciudad de Bell Gardens, incluyendo: Sprecht Ave., Live Oak St., Priority St., Purdy Ave., Gephart Ave., Perry Rd. y Hannon St. </v>
      </c>
      <c r="F32" s="12">
        <f>AT_Beneficios!F32</f>
        <v>32</v>
      </c>
      <c r="G32" s="71" t="s">
        <v>236</v>
      </c>
      <c r="H32" s="12" t="str">
        <f>AT_Beneficios!H32</f>
        <v>Bell Gardens </v>
      </c>
      <c r="I32" s="17">
        <v>0</v>
      </c>
      <c r="J32" s="17">
        <v>1</v>
      </c>
      <c r="K32" s="17">
        <v>0</v>
      </c>
      <c r="L32" s="17">
        <v>0</v>
      </c>
      <c r="M32" s="17" t="s">
        <v>181</v>
      </c>
      <c r="N32" s="17">
        <v>0</v>
      </c>
      <c r="O32" s="17">
        <v>0</v>
      </c>
      <c r="P32" s="17">
        <v>1</v>
      </c>
      <c r="Q32" s="17" t="s">
        <v>181</v>
      </c>
      <c r="R32" s="17">
        <v>0</v>
      </c>
      <c r="S32" s="17">
        <v>0</v>
      </c>
      <c r="T32" s="17">
        <v>0</v>
      </c>
      <c r="U32" s="17">
        <v>0</v>
      </c>
      <c r="V32" s="17">
        <v>0</v>
      </c>
      <c r="W32" s="17">
        <v>0</v>
      </c>
      <c r="X32" s="17">
        <v>0</v>
      </c>
      <c r="Y32" s="17">
        <v>1</v>
      </c>
      <c r="Z32" s="17">
        <v>1</v>
      </c>
      <c r="AA32" s="17">
        <v>0</v>
      </c>
      <c r="AB32" s="17">
        <v>2</v>
      </c>
    </row>
    <row r="33" spans="1:28" s="2" customFormat="1" ht="55.2" x14ac:dyDescent="0.3">
      <c r="A33" s="12" t="str">
        <f>AT_Beneficios!A33</f>
        <v>Transporte activo / TDM </v>
      </c>
      <c r="B33" s="12" t="str">
        <f>AT_Beneficios!B33</f>
        <v>Seguridad y servicios </v>
      </c>
      <c r="C33" s="12" t="str">
        <f>AT_Beneficios!C33</f>
        <v>LB-ELA_0207</v>
      </c>
      <c r="D33" s="12" t="str">
        <f>AT_Beneficios!D33</f>
        <v>Mejoras en la seguridad de la comunidad de la ciudad de Carson </v>
      </c>
      <c r="E33" s="12" t="str">
        <f>AT_Beneficios!E33</f>
        <v>Mejorar la infraestructura y la seguridad de bicicletas y peatones con carriles para bicicletas de Clase 2, soportes para bicicletas, mejoras en los cruces peatonales, botones de señalización peatonal accesible, señales de cuenta regresiva para peatones y rampas para aceras.  Varias ubicaciones dentro de la Ciudad de Carson y Santa Fe Av entre 218th Place y Del Amo Bl. </v>
      </c>
      <c r="F33" s="12">
        <f>AT_Beneficios!F33</f>
        <v>33</v>
      </c>
      <c r="G33" s="71" t="s">
        <v>236</v>
      </c>
      <c r="H33" s="12" t="str">
        <f>AT_Beneficios!H33</f>
        <v>Carson </v>
      </c>
      <c r="I33" s="17">
        <v>0</v>
      </c>
      <c r="J33" s="17">
        <v>1</v>
      </c>
      <c r="K33" s="17">
        <v>0</v>
      </c>
      <c r="L33" s="17">
        <v>0</v>
      </c>
      <c r="M33" s="17" t="s">
        <v>181</v>
      </c>
      <c r="N33" s="17">
        <v>0</v>
      </c>
      <c r="O33" s="17">
        <v>0</v>
      </c>
      <c r="P33" s="17">
        <v>1</v>
      </c>
      <c r="Q33" s="17" t="s">
        <v>181</v>
      </c>
      <c r="R33" s="17">
        <v>0</v>
      </c>
      <c r="S33" s="17">
        <v>1</v>
      </c>
      <c r="T33" s="17">
        <v>0</v>
      </c>
      <c r="U33" s="17" t="s">
        <v>181</v>
      </c>
      <c r="V33" s="17">
        <v>0</v>
      </c>
      <c r="W33" s="17">
        <v>0</v>
      </c>
      <c r="X33" s="17">
        <v>1</v>
      </c>
      <c r="Y33" s="17">
        <v>3</v>
      </c>
      <c r="Z33" s="17">
        <v>1</v>
      </c>
      <c r="AA33" s="17">
        <v>0</v>
      </c>
      <c r="AB33" s="17">
        <v>4</v>
      </c>
    </row>
    <row r="34" spans="1:28" s="2" customFormat="1" ht="27.6" x14ac:dyDescent="0.3">
      <c r="A34" s="12" t="str">
        <f>AT_Beneficios!A34</f>
        <v>Transporte activo / TDM </v>
      </c>
      <c r="B34" s="12" t="str">
        <f>AT_Beneficios!B34</f>
        <v>Seguridad y servicios </v>
      </c>
      <c r="C34" s="12" t="str">
        <f>AT_Beneficios!C34</f>
        <v>LB-ELA_0208</v>
      </c>
      <c r="D34" s="12" t="str">
        <f>AT_Beneficios!D34</f>
        <v>Proyecto de Accesibilidad Peatonal de Salt Lake Av </v>
      </c>
      <c r="E34" s="12" t="str">
        <f>AT_Beneficios!E34</f>
        <v>Lado este de Salt Lake Av dentro de la ciudad de Cudahy. Amplíe la acera, instale iluminación peatonal, señalización, extensiones de aceras y rampas para sillas de ruedas que cumplan con la ADA. </v>
      </c>
      <c r="F34" s="12">
        <f>AT_Beneficios!F34</f>
        <v>34</v>
      </c>
      <c r="G34" s="71" t="s">
        <v>236</v>
      </c>
      <c r="H34" s="12" t="str">
        <f>AT_Beneficios!H34</f>
        <v>Cudahy </v>
      </c>
      <c r="I34" s="17">
        <v>0</v>
      </c>
      <c r="J34" s="17">
        <v>1</v>
      </c>
      <c r="K34" s="17">
        <v>0</v>
      </c>
      <c r="L34" s="17">
        <v>0</v>
      </c>
      <c r="M34" s="17" t="s">
        <v>181</v>
      </c>
      <c r="N34" s="17">
        <v>0</v>
      </c>
      <c r="O34" s="17">
        <v>0</v>
      </c>
      <c r="P34" s="17">
        <v>1</v>
      </c>
      <c r="Q34" s="17" t="s">
        <v>181</v>
      </c>
      <c r="R34" s="17">
        <v>0</v>
      </c>
      <c r="S34" s="17">
        <v>1</v>
      </c>
      <c r="T34" s="17">
        <v>0</v>
      </c>
      <c r="U34" s="17" t="s">
        <v>181</v>
      </c>
      <c r="V34" s="17">
        <v>0</v>
      </c>
      <c r="W34" s="17">
        <v>0</v>
      </c>
      <c r="X34" s="17">
        <v>1</v>
      </c>
      <c r="Y34" s="17">
        <v>3</v>
      </c>
      <c r="Z34" s="17">
        <v>1</v>
      </c>
      <c r="AA34" s="17">
        <v>0</v>
      </c>
      <c r="AB34" s="17">
        <v>4</v>
      </c>
    </row>
    <row r="35" spans="1:28" s="2" customFormat="1" ht="41.4" x14ac:dyDescent="0.3">
      <c r="A35" s="12" t="str">
        <f>AT_Beneficios!A35</f>
        <v>Transporte activo / TDM </v>
      </c>
      <c r="B35" s="12" t="str">
        <f>AT_Beneficios!B35</f>
        <v>Seguridad y servicios </v>
      </c>
      <c r="C35" s="12" t="str">
        <f>AT_Beneficios!C35</f>
        <v>LB-ELA_0209</v>
      </c>
      <c r="D35" s="12" t="str">
        <f>AT_Beneficios!D35</f>
        <v>Proyecto de Rutas Seguras a la Escuela de South Downey (Fase 2) </v>
      </c>
      <c r="E35" s="12" t="str">
        <f>AT_Beneficios!E35</f>
        <v>Educación sobre seguridad y construcción de aceras, cruces peatonales y rampas en los bordillos. Varios lugares dentro de South Downey: Brunache St., Laura St., Nada St., Pomering Rd, Quoit St., Lankin St., Orizaba Ave., Gneiss Ave., Devenir Ave., Blodgett Ave. y Premiere Ave. </v>
      </c>
      <c r="F35" s="12">
        <f>AT_Beneficios!F35</f>
        <v>35</v>
      </c>
      <c r="G35" s="71" t="s">
        <v>236</v>
      </c>
      <c r="H35" s="12" t="str">
        <f>AT_Beneficios!H35</f>
        <v>Downey </v>
      </c>
      <c r="I35" s="17">
        <v>0</v>
      </c>
      <c r="J35" s="17">
        <v>0</v>
      </c>
      <c r="K35" s="17">
        <v>0</v>
      </c>
      <c r="L35" s="17">
        <v>0</v>
      </c>
      <c r="M35" s="17" t="s">
        <v>181</v>
      </c>
      <c r="N35" s="17">
        <v>0</v>
      </c>
      <c r="O35" s="17">
        <v>0</v>
      </c>
      <c r="P35" s="17">
        <v>1</v>
      </c>
      <c r="Q35" s="17" t="s">
        <v>181</v>
      </c>
      <c r="R35" s="17">
        <v>0</v>
      </c>
      <c r="S35" s="17">
        <v>1</v>
      </c>
      <c r="T35" s="17">
        <v>0</v>
      </c>
      <c r="U35" s="17" t="s">
        <v>181</v>
      </c>
      <c r="V35" s="17">
        <v>0</v>
      </c>
      <c r="W35" s="17">
        <v>0</v>
      </c>
      <c r="X35" s="17">
        <v>1</v>
      </c>
      <c r="Y35" s="17">
        <v>2</v>
      </c>
      <c r="Z35" s="17">
        <v>1</v>
      </c>
      <c r="AA35" s="17">
        <v>0</v>
      </c>
      <c r="AB35" s="17">
        <v>3</v>
      </c>
    </row>
    <row r="36" spans="1:28" s="2" customFormat="1" ht="41.4" x14ac:dyDescent="0.3">
      <c r="A36" s="12" t="str">
        <f>AT_Beneficios!A36</f>
        <v>Transporte activo / TDM </v>
      </c>
      <c r="B36" s="12" t="str">
        <f>AT_Beneficios!B36</f>
        <v>Seguridad y servicios </v>
      </c>
      <c r="C36" s="12" t="str">
        <f>AT_Beneficios!C36</f>
        <v>LB-ELA_0210</v>
      </c>
      <c r="D36" s="12" t="str">
        <f>AT_Beneficios!D36</f>
        <v>Proyecto de Mejora de Rotondas de Vía Verde </v>
      </c>
      <c r="E36" s="12" t="str">
        <f>AT_Beneficios!E36</f>
        <v>En la intersección de Rives Av / Phlox Street en la ciudad de Downey, construya una rotonda, salidas de bombillas con rampas direccionales, cruces peatonales mejorados, señalización, paisajismo, sombra y bioswales. </v>
      </c>
      <c r="F36" s="12">
        <f>AT_Beneficios!F36</f>
        <v>36</v>
      </c>
      <c r="G36" s="71" t="s">
        <v>236</v>
      </c>
      <c r="H36" s="12" t="str">
        <f>AT_Beneficios!H36</f>
        <v>Downey </v>
      </c>
      <c r="I36" s="17">
        <v>0</v>
      </c>
      <c r="J36" s="17">
        <v>0</v>
      </c>
      <c r="K36" s="17">
        <v>0</v>
      </c>
      <c r="L36" s="17">
        <v>0</v>
      </c>
      <c r="M36" s="17" t="s">
        <v>181</v>
      </c>
      <c r="N36" s="17">
        <v>0</v>
      </c>
      <c r="O36" s="17">
        <v>0</v>
      </c>
      <c r="P36" s="17">
        <v>1</v>
      </c>
      <c r="Q36" s="17" t="s">
        <v>181</v>
      </c>
      <c r="R36" s="17">
        <v>0</v>
      </c>
      <c r="S36" s="17">
        <v>1</v>
      </c>
      <c r="T36" s="17">
        <v>0</v>
      </c>
      <c r="U36" s="17" t="s">
        <v>181</v>
      </c>
      <c r="V36" s="17">
        <v>0</v>
      </c>
      <c r="W36" s="17">
        <v>0</v>
      </c>
      <c r="X36" s="17">
        <v>1</v>
      </c>
      <c r="Y36" s="17">
        <v>2</v>
      </c>
      <c r="Z36" s="17">
        <v>1</v>
      </c>
      <c r="AA36" s="17">
        <v>0</v>
      </c>
      <c r="AB36" s="17">
        <v>3</v>
      </c>
    </row>
    <row r="37" spans="1:28" s="2" customFormat="1" ht="41.4" x14ac:dyDescent="0.3">
      <c r="A37" s="12" t="str">
        <f>AT_Beneficios!A37</f>
        <v>Transporte activo / TDM </v>
      </c>
      <c r="B37" s="12" t="str">
        <f>AT_Beneficios!B37</f>
        <v>Peatón / Primera última milla </v>
      </c>
      <c r="C37" s="12" t="str">
        <f>AT_Beneficios!C37</f>
        <v>LB-ELA_0211</v>
      </c>
      <c r="D37" s="12" t="str">
        <f>AT_Beneficios!D37</f>
        <v>Ciudad de Long Beach Conexiones peatonales y ciclistas de Centro de la Ciudad </v>
      </c>
      <c r="E37" s="12" t="str">
        <f>AT_Beneficios!E37</f>
        <v>Crear una red interconectada de rutas para caminar y andar en bicicleta, incluida la creación de bulevares para bicicletas a lo largo de las calles 8 y 11.  Incluye la red de transporte activo al sur de Anaheim Street, al norte de 7th Street, al este de Long Beach Bl y al oeste de Cherry Av dentro de la ciudad de Long Beach. </v>
      </c>
      <c r="F37" s="12">
        <f>AT_Beneficios!F37</f>
        <v>23</v>
      </c>
      <c r="G37" s="71" t="s">
        <v>236</v>
      </c>
      <c r="H37" s="12" t="str">
        <f>AT_Beneficios!H37</f>
        <v>Long Beach </v>
      </c>
      <c r="I37" s="17">
        <v>0</v>
      </c>
      <c r="J37" s="17">
        <v>1</v>
      </c>
      <c r="K37" s="17">
        <v>0</v>
      </c>
      <c r="L37" s="17">
        <v>0</v>
      </c>
      <c r="M37" s="17" t="s">
        <v>181</v>
      </c>
      <c r="N37" s="17">
        <v>0</v>
      </c>
      <c r="O37" s="17">
        <v>0</v>
      </c>
      <c r="P37" s="17">
        <v>1</v>
      </c>
      <c r="Q37" s="17" t="s">
        <v>181</v>
      </c>
      <c r="R37" s="17">
        <v>0</v>
      </c>
      <c r="S37" s="17">
        <v>0</v>
      </c>
      <c r="T37" s="17">
        <v>0</v>
      </c>
      <c r="U37" s="17">
        <v>0</v>
      </c>
      <c r="V37" s="17">
        <v>0</v>
      </c>
      <c r="W37" s="17">
        <v>0</v>
      </c>
      <c r="X37" s="17">
        <v>0</v>
      </c>
      <c r="Y37" s="17">
        <v>1</v>
      </c>
      <c r="Z37" s="17">
        <v>1</v>
      </c>
      <c r="AA37" s="17">
        <v>0</v>
      </c>
      <c r="AB37" s="17">
        <v>2</v>
      </c>
    </row>
    <row r="38" spans="1:28" s="2" customFormat="1" ht="41.4" x14ac:dyDescent="0.3">
      <c r="A38" s="12" t="str">
        <f>AT_Beneficios!A38</f>
        <v>Transporte activo / TDM </v>
      </c>
      <c r="B38" s="12" t="str">
        <f>AT_Beneficios!B38</f>
        <v>Seguridad y servicios </v>
      </c>
      <c r="C38" s="12" t="str">
        <f>AT_Beneficios!C38</f>
        <v>LB-ELA_0212</v>
      </c>
      <c r="D38" s="12" t="str">
        <f>AT_Beneficios!D38</f>
        <v>Mejoras en el transporte activo de Tweedy Bl </v>
      </c>
      <c r="E38" s="12" t="str">
        <f>AT_Beneficios!E38</f>
        <v>Instalar mejoras en Tweedy Bl para mejorar la seguridad de los usuarios no motorizados y promover caminar, andar en bicicleta y el uso del transporte público local.  Tweedy Bl, entre Alameda Street y Dearborn Av y entre Dorothy Av y Los Angeles River Bicycle Trail, dentro de la ciudad de South Gate.   </v>
      </c>
      <c r="F38" s="12">
        <f>AT_Beneficios!F38</f>
        <v>37</v>
      </c>
      <c r="G38" s="71" t="s">
        <v>236</v>
      </c>
      <c r="H38" s="12" t="str">
        <f>AT_Beneficios!H38</f>
        <v>South Gate </v>
      </c>
      <c r="I38" s="17">
        <v>0</v>
      </c>
      <c r="J38" s="17">
        <v>1</v>
      </c>
      <c r="K38" s="17">
        <v>0</v>
      </c>
      <c r="L38" s="17">
        <v>0</v>
      </c>
      <c r="M38" s="17" t="s">
        <v>181</v>
      </c>
      <c r="N38" s="17">
        <v>0</v>
      </c>
      <c r="O38" s="17">
        <v>0</v>
      </c>
      <c r="P38" s="17">
        <v>1</v>
      </c>
      <c r="Q38" s="17" t="s">
        <v>181</v>
      </c>
      <c r="R38" s="17">
        <v>0</v>
      </c>
      <c r="S38" s="17">
        <v>1</v>
      </c>
      <c r="T38" s="17">
        <v>0</v>
      </c>
      <c r="U38" s="17" t="s">
        <v>181</v>
      </c>
      <c r="V38" s="17">
        <v>0</v>
      </c>
      <c r="W38" s="17">
        <v>0</v>
      </c>
      <c r="X38" s="17">
        <v>1</v>
      </c>
      <c r="Y38" s="17">
        <v>3</v>
      </c>
      <c r="Z38" s="17">
        <v>1</v>
      </c>
      <c r="AA38" s="17">
        <v>0</v>
      </c>
      <c r="AB38" s="17">
        <v>4</v>
      </c>
    </row>
    <row r="39" spans="1:28" s="2" customFormat="1" ht="55.2" x14ac:dyDescent="0.3">
      <c r="A39" s="12" t="str">
        <f>AT_Beneficios!A39</f>
        <v>Transporte activo / TDM </v>
      </c>
      <c r="B39" s="12" t="str">
        <f>AT_Beneficios!B39</f>
        <v>Peatón / Primera última milla </v>
      </c>
      <c r="C39" s="12" t="str">
        <f>AT_Beneficios!C39</f>
        <v>LB-ELA_0213</v>
      </c>
      <c r="D39" s="12" t="str">
        <f>AT_Beneficios!D39</f>
        <v>West Santa Ana Branch [WSAB] Proyecto de seguridad y acceso para bicicletas “ Primera-última milla” de la estación de tren ligero </v>
      </c>
      <c r="E39" s="12" t="str">
        <f>AT_Beneficios!E39</f>
        <v>Instale 0.3 millas de acera, 1.5 millas de carriles para bicicletas (Clase II), 2 millas de carriles para bicicletas (Clase III), alumbrado público, islas medianas centrales, rampas en la acera y un área de descanso cerca del carril bici del río Los Angeles.  Ubicado en el cuadrante oriental de la Ciudad de South Gate, a lo largo del existente Union Pacific Railroad / futuro Corredor de transporte de West Santa Ana Branch. </v>
      </c>
      <c r="F39" s="12">
        <f>AT_Beneficios!F39</f>
        <v>24</v>
      </c>
      <c r="G39" s="71" t="s">
        <v>236</v>
      </c>
      <c r="H39" s="12" t="str">
        <f>AT_Beneficios!H39</f>
        <v>Múltiples jurisdicciones </v>
      </c>
      <c r="I39" s="17" t="s">
        <v>181</v>
      </c>
      <c r="J39" s="17">
        <v>1</v>
      </c>
      <c r="K39" s="17">
        <v>0</v>
      </c>
      <c r="L39" s="17">
        <v>0</v>
      </c>
      <c r="M39" s="17" t="s">
        <v>181</v>
      </c>
      <c r="N39" s="17">
        <v>0</v>
      </c>
      <c r="O39" s="17">
        <v>0</v>
      </c>
      <c r="P39" s="17">
        <v>1</v>
      </c>
      <c r="Q39" s="17" t="s">
        <v>181</v>
      </c>
      <c r="R39" s="17">
        <v>0</v>
      </c>
      <c r="S39" s="17">
        <v>0</v>
      </c>
      <c r="T39" s="17">
        <v>0</v>
      </c>
      <c r="U39" s="17">
        <v>0</v>
      </c>
      <c r="V39" s="17">
        <v>0</v>
      </c>
      <c r="W39" s="17">
        <v>0</v>
      </c>
      <c r="X39" s="17">
        <v>0</v>
      </c>
      <c r="Y39" s="17">
        <v>1</v>
      </c>
      <c r="Z39" s="17">
        <v>1</v>
      </c>
      <c r="AA39" s="17">
        <v>0</v>
      </c>
      <c r="AB39" s="17">
        <v>2</v>
      </c>
    </row>
    <row r="40" spans="1:28" s="2" customFormat="1" ht="151.80000000000001" x14ac:dyDescent="0.3">
      <c r="A40" s="12" t="str">
        <f>AT_Beneficios!A40</f>
        <v>Transporte activo / TDM </v>
      </c>
      <c r="B40" s="12" t="str">
        <f>AT_Beneficios!B40</f>
        <v>Seguridad y servicios </v>
      </c>
      <c r="C40" s="12" t="str">
        <f>AT_Beneficios!C40</f>
        <v>LB-ELA_0214</v>
      </c>
      <c r="D40" s="12" t="str">
        <f>AT_Beneficios!D40</f>
        <v>Iniciativa de habitabilidad I-710 </v>
      </c>
      <c r="E40" s="12" t="str">
        <f>AT_Beneficios!E40</f>
        <v xml:space="preserve">Un compendio de proyectos propuestos y mejoras como se describe en el plan conceptual de la Iniciativa de Habitabilidad I-710.  Los proyectos propuestos incluyen mejoras tales como: 
- Iluminación para personas caminando/andando en bicicleta. 
- Carriles bici nuevos/mejorados y servicios para bicicletas.   
- Nuevas aceras mejoradas y cruces peatonales. 
- Paisajismo y sombra. Arte público.   
- Mejora de las paradas de autobús. Bordillos mejorados. Mobiliario urbano. 
- Tráfico calmado a velocidades lentas. 
- Nuevas conexiones y cruces.  Mejorar los pasos subterráneos/elevados.   
Las propuestas abordan mejoras a lo largo de una red de 21 segmentos de carreteras este-oeste y 6 de norte a sur ubicados a una milla de la I-710. </v>
      </c>
      <c r="F40" s="12">
        <f>AT_Beneficios!F40</f>
        <v>38</v>
      </c>
      <c r="G40" s="71" t="s">
        <v>245</v>
      </c>
      <c r="H40" s="12" t="str">
        <f>AT_Beneficios!H40</f>
        <v>Múltiples jurisdicciones </v>
      </c>
      <c r="I40" s="17" t="s">
        <v>181</v>
      </c>
      <c r="J40" s="17">
        <v>0</v>
      </c>
      <c r="K40" s="17" t="s">
        <v>181</v>
      </c>
      <c r="L40" s="17" t="s">
        <v>181</v>
      </c>
      <c r="M40" s="17" t="s">
        <v>181</v>
      </c>
      <c r="N40" s="17">
        <v>0</v>
      </c>
      <c r="O40" s="17" t="s">
        <v>181</v>
      </c>
      <c r="P40" s="17" t="s">
        <v>181</v>
      </c>
      <c r="Q40" s="17" t="s">
        <v>181</v>
      </c>
      <c r="R40" s="17">
        <v>0</v>
      </c>
      <c r="S40" s="17" t="s">
        <v>181</v>
      </c>
      <c r="T40" s="17" t="s">
        <v>181</v>
      </c>
      <c r="U40" s="17" t="s">
        <v>181</v>
      </c>
      <c r="V40" s="17">
        <v>0</v>
      </c>
      <c r="W40" s="17" t="s">
        <v>181</v>
      </c>
      <c r="X40" s="17" t="s">
        <v>181</v>
      </c>
      <c r="Y40" s="17">
        <v>0</v>
      </c>
      <c r="Z40" s="17" t="s">
        <v>181</v>
      </c>
      <c r="AA40" s="17">
        <v>0</v>
      </c>
      <c r="AB40" s="17">
        <v>0</v>
      </c>
    </row>
    <row r="41" spans="1:28" s="2" customFormat="1" ht="124.2" x14ac:dyDescent="0.3">
      <c r="A41" s="12" t="str">
        <f>AT_Beneficios!A41</f>
        <v>Transporte activo / TDM </v>
      </c>
      <c r="B41" s="12" t="str">
        <f>AT_Beneficios!B41</f>
        <v>Seguridad y servicios </v>
      </c>
      <c r="C41" s="12" t="str">
        <f>AT_Beneficios!C41</f>
        <v>LB-ELA_0216</v>
      </c>
      <c r="D41" s="12" t="str">
        <f>AT_Beneficios!D41</f>
        <v>Programa de Seguridad y Educación para Ciclistas (BEST) </v>
      </c>
      <c r="E41" s="12" t="str">
        <f>AT_Beneficios!E41</f>
        <v xml:space="preserve">Expandir los esfuerzos de Metro para promover la seguridad de las bicicletas y mejorar la conciencia vial para ciclistas, peatones, operadores de autobuses y automovilistas dentro de las comunidades del Corredor Long Beach-Este de Los Ángeles. Este programa incluye: 
Campañas de educación y estímulo para promover un cambio de conducir a más caminar, andar en bicicleta y el uso del transporte público. 
Clases de manejo de bicicletas y seguridad vial. 
Paseos comunitarios. Paseos de Rutas Seguras a las Escuelas. 
Colaboración con partes interesadas clave en el desarrollo de campañas y materiales impresos, como kits de conducción segura para participantes de clases de seguridad en bicicleta. </v>
      </c>
      <c r="F41" s="12">
        <f>AT_Beneficios!F41</f>
        <v>39</v>
      </c>
      <c r="G41" s="71" t="s">
        <v>247</v>
      </c>
      <c r="H41" s="12" t="str">
        <f>AT_Beneficios!H41</f>
        <v>Área de estudio </v>
      </c>
      <c r="I41" s="17" t="s">
        <v>181</v>
      </c>
      <c r="J41" s="17">
        <v>0</v>
      </c>
      <c r="K41" s="17">
        <v>0</v>
      </c>
      <c r="L41" s="17">
        <v>0</v>
      </c>
      <c r="M41" s="17" t="s">
        <v>181</v>
      </c>
      <c r="N41" s="17">
        <v>0</v>
      </c>
      <c r="O41" s="17">
        <v>0</v>
      </c>
      <c r="P41" s="17" t="s">
        <v>181</v>
      </c>
      <c r="Q41" s="17" t="s">
        <v>181</v>
      </c>
      <c r="R41" s="17">
        <v>0</v>
      </c>
      <c r="S41" s="17" t="s">
        <v>181</v>
      </c>
      <c r="T41" s="17" t="s">
        <v>181</v>
      </c>
      <c r="U41" s="17" t="s">
        <v>181</v>
      </c>
      <c r="V41" s="17">
        <v>0</v>
      </c>
      <c r="W41" s="17" t="s">
        <v>181</v>
      </c>
      <c r="X41" s="17" t="s">
        <v>181</v>
      </c>
      <c r="Y41" s="17">
        <v>0</v>
      </c>
      <c r="Z41" s="17" t="s">
        <v>181</v>
      </c>
      <c r="AA41" s="17">
        <v>0</v>
      </c>
      <c r="AB41" s="17">
        <v>0</v>
      </c>
    </row>
    <row r="42" spans="1:28" s="2" customFormat="1" ht="331.2" x14ac:dyDescent="0.3">
      <c r="A42" s="12" t="str">
        <f>AT_Beneficios!A42</f>
        <v>Transporte activo / TDM </v>
      </c>
      <c r="B42" s="12" t="str">
        <f>AT_Beneficios!B42</f>
        <v>Peatón / Primera última milla </v>
      </c>
      <c r="C42" s="12" t="str">
        <f>AT_Beneficios!C42</f>
        <v>LB-ELA_0220</v>
      </c>
      <c r="D42" s="12" t="str">
        <f>AT_Beneficios!D42</f>
        <v>Proyecto piloto de micromovilidad </v>
      </c>
      <c r="E42" s="12" t="str">
        <f>AT_Beneficios!E42</f>
        <v xml:space="preserve">Desarrollar un proyecto piloto a lo largo de Long Beach Bl/Pacific Bl entre Ocean Bl [Long Beach] y East. 57th Street [Vernon] con el fin de evaluar el diseño y la implementación de características de micromovilidad a lo largo de este corredor completo de calles planificado. La micromovilidad se define como cualquier dispositivo pequeño, de baja velocidad, humano o eléctrico, incluidas bicicletas, scooters, bicicletas con asistencia eléctrica (e-bikes), scooters eléctricos (e-scooters) y otros medios de transporte pequeños, livianos y con ruedas. Los dispositivos de micromovilidad ayudan a cerrar las brechas de tránsito en la primera y última milla y pueden ofrecer a las personas un mayor acceso a trabajos, atención médica y otros servicios. Los dispositivos de micromovilidad motorizados y adaptativos también pueden aumentar la movilidad de los adultos mayores o las personas con discapacidades, ya que su manejo es menos extenuante que las bicicletas o los patinetes tradicionales. El Proyecto Piloto de Micromovilidad probaría y evaluaría varios conceptos, incluidos, entre otros, los siguientes: 
-  Limites de velocidad. Por ejemplo, los dispositivos de micromovilidad deben autorregular sus velocidades por debajo de 15 millas/hora para usar el carril protegido o deben circular por la carretera. 
- Cumplimiento / Señalización. Motocicletas y otros dispositivos de alta velocidad no permitidos en los carriles protegidos. 
- Estaciones de estacionamiento designadas. Proporcione áreas de estacionamiento designadas para todo tipo de dispositivos de micromovilidad y mantenga los dispositivos fuera del derecho de paso de los peatones. 
- Examinar políticas y regulaciones que permitirían a las empresas privadas operar servicios de micromovilidad compartidos, incluidos e-scooters y e-bicicletas, a las comunidades. 
</v>
      </c>
      <c r="F42" s="12">
        <f>AT_Beneficios!F42</f>
        <v>25</v>
      </c>
      <c r="G42" s="71" t="s">
        <v>249</v>
      </c>
      <c r="H42" s="12" t="str">
        <f>AT_Beneficios!H42</f>
        <v> Área de estudio </v>
      </c>
      <c r="I42" s="17" t="s">
        <v>181</v>
      </c>
      <c r="J42" s="17" t="s">
        <v>181</v>
      </c>
      <c r="K42" s="17">
        <v>0</v>
      </c>
      <c r="L42" s="17">
        <v>0</v>
      </c>
      <c r="M42" s="17" t="s">
        <v>181</v>
      </c>
      <c r="N42" s="17">
        <v>0</v>
      </c>
      <c r="O42" s="17">
        <v>0</v>
      </c>
      <c r="P42" s="17" t="s">
        <v>181</v>
      </c>
      <c r="Q42" s="17" t="s">
        <v>181</v>
      </c>
      <c r="R42" s="17">
        <v>0</v>
      </c>
      <c r="S42" s="17" t="s">
        <v>181</v>
      </c>
      <c r="T42" s="17" t="s">
        <v>181</v>
      </c>
      <c r="U42" s="17" t="s">
        <v>181</v>
      </c>
      <c r="V42" s="17">
        <v>0</v>
      </c>
      <c r="W42" s="17" t="s">
        <v>181</v>
      </c>
      <c r="X42" s="17" t="s">
        <v>181</v>
      </c>
      <c r="Y42" s="17">
        <v>0</v>
      </c>
      <c r="Z42" s="17" t="s">
        <v>181</v>
      </c>
      <c r="AA42" s="17">
        <v>0</v>
      </c>
      <c r="AB42" s="17">
        <v>0</v>
      </c>
    </row>
    <row r="43" spans="1:28" ht="15" thickBot="1" x14ac:dyDescent="0.35">
      <c r="A43" s="4"/>
      <c r="B43" s="4"/>
      <c r="C43" s="5"/>
      <c r="D43" s="4"/>
      <c r="E43" s="6"/>
      <c r="F43" s="6"/>
      <c r="G43" s="6"/>
      <c r="H43" s="6"/>
      <c r="I43" s="6"/>
      <c r="J43" s="6"/>
      <c r="K43" s="6"/>
      <c r="L43" s="6"/>
      <c r="M43" s="6"/>
      <c r="N43" s="6"/>
      <c r="O43" s="6"/>
      <c r="P43" s="6"/>
      <c r="Q43" s="6"/>
      <c r="R43" s="6"/>
      <c r="S43" s="6"/>
      <c r="T43" s="6"/>
      <c r="U43" s="6"/>
      <c r="V43" s="6"/>
      <c r="W43" s="6"/>
      <c r="X43" s="6"/>
      <c r="Y43" s="6"/>
      <c r="Z43" s="6"/>
      <c r="AA43" s="6"/>
      <c r="AB43" s="6"/>
    </row>
  </sheetData>
  <sheetProtection sheet="1" objects="1" scenarios="1" sort="0" autoFilter="0"/>
  <protectedRanges>
    <protectedRange sqref="H1" name="Range1_3_1"/>
    <protectedRange sqref="B1" name="Range1_3"/>
    <protectedRange sqref="A1" name="Range1_2"/>
    <protectedRange sqref="E1" name="Range1_5"/>
    <protectedRange sqref="D1" name="Range1_1"/>
    <protectedRange sqref="C1" name="Range1_4"/>
  </protectedRanges>
  <autoFilter ref="A1:AB42" xr:uid="{3892BBB8-D66C-41C8-AF0D-AEF0608ACEAC}">
    <sortState xmlns:xlrd2="http://schemas.microsoft.com/office/spreadsheetml/2017/richdata2" ref="A2:AB42">
      <sortCondition ref="F2:F42"/>
    </sortState>
  </autoFilter>
  <conditionalFormatting sqref="I2:X42">
    <cfRule type="cellIs" dxfId="43" priority="1" operator="equal">
      <formula>3</formula>
    </cfRule>
    <cfRule type="cellIs" dxfId="42" priority="2" operator="equal">
      <formula>2</formula>
    </cfRule>
    <cfRule type="cellIs" dxfId="41" priority="3" operator="equal">
      <formula>1</formula>
    </cfRule>
    <cfRule type="cellIs" dxfId="40" priority="4" operator="equal">
      <formula>0</formula>
    </cfRule>
  </conditionalFormatting>
  <conditionalFormatting sqref="Y2:AB42">
    <cfRule type="colorScale" priority="5">
      <colorScale>
        <cfvo type="min"/>
        <cfvo type="max"/>
        <color rgb="FFFCFCFF"/>
        <color rgb="FFF8696B"/>
      </colorScale>
    </cfRule>
  </conditionalFormatting>
  <pageMargins left="0.7" right="0.7" top="0.75" bottom="0.75" header="0.3" footer="0.3"/>
  <pageSetup paperSize="5" scale="66" fitToHeight="0" orientation="landscape" horizontalDpi="1200" verticalDpi="1200" r:id="rId1"/>
  <headerFooter>
    <oddHeader>&amp;LLB-ELA Multimodal Corridor Plan - Draft Evaluation Results&amp;CActive Transportation Concern Scores&amp;RDraft - 10/3/2023</oddHeader>
    <oddFooter>&amp;R&amp;N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94029-5E59-4BA5-AA6D-27D7B70413E2}">
  <sheetPr>
    <tabColor rgb="FFFFC000"/>
    <pageSetUpPr fitToPage="1"/>
  </sheetPr>
  <dimension ref="A1:AB68"/>
  <sheetViews>
    <sheetView showGridLines="0" zoomScale="70" zoomScaleNormal="70" workbookViewId="0">
      <selection activeCell="H1" sqref="H1"/>
    </sheetView>
  </sheetViews>
  <sheetFormatPr defaultColWidth="9.109375" defaultRowHeight="14.4" zeroHeight="1" outlineLevelCol="1" x14ac:dyDescent="0.3"/>
  <cols>
    <col min="1" max="1" width="25.44140625" style="3" customWidth="1"/>
    <col min="2" max="2" width="14" style="3" customWidth="1"/>
    <col min="3" max="3" width="13.33203125" style="10" customWidth="1"/>
    <col min="4" max="4" width="29.5546875" style="3" customWidth="1"/>
    <col min="5" max="5" width="85.5546875" style="3" customWidth="1"/>
    <col min="6" max="6" width="8.5546875" style="3" hidden="1" customWidth="1"/>
    <col min="7" max="7" width="23.88671875" style="3" customWidth="1"/>
    <col min="8" max="8" width="17.44140625" style="3" customWidth="1"/>
    <col min="9" max="23" width="7.5546875" style="3" hidden="1" customWidth="1" outlineLevel="1"/>
    <col min="24" max="24" width="8.6640625" style="16" hidden="1" customWidth="1" outlineLevel="1"/>
    <col min="25" max="25" width="8.5546875" style="16" customWidth="1" collapsed="1"/>
    <col min="26" max="27" width="7.5546875" style="16" customWidth="1"/>
    <col min="28" max="28" width="7.5546875" style="3" customWidth="1"/>
    <col min="29" max="16384" width="9.109375" style="3"/>
  </cols>
  <sheetData>
    <row r="1" spans="1:28" s="1" customFormat="1" ht="60" x14ac:dyDescent="0.3">
      <c r="A1" s="65" t="s">
        <v>94</v>
      </c>
      <c r="B1" s="65" t="s">
        <v>95</v>
      </c>
      <c r="C1" s="65" t="s">
        <v>96</v>
      </c>
      <c r="D1" s="66" t="s">
        <v>97</v>
      </c>
      <c r="E1" s="67" t="s">
        <v>98</v>
      </c>
      <c r="F1" s="65" t="s">
        <v>99</v>
      </c>
      <c r="G1" s="68" t="s">
        <v>100</v>
      </c>
      <c r="H1" s="73" t="s">
        <v>101</v>
      </c>
      <c r="I1" s="27" t="s">
        <v>653</v>
      </c>
      <c r="J1" s="27" t="s">
        <v>654</v>
      </c>
      <c r="K1" s="27" t="s">
        <v>655</v>
      </c>
      <c r="L1" s="27" t="s">
        <v>656</v>
      </c>
      <c r="M1" s="27" t="s">
        <v>657</v>
      </c>
      <c r="N1" s="27" t="s">
        <v>658</v>
      </c>
      <c r="O1" s="27" t="s">
        <v>659</v>
      </c>
      <c r="P1" s="27" t="s">
        <v>660</v>
      </c>
      <c r="Q1" s="27" t="s">
        <v>661</v>
      </c>
      <c r="R1" s="27" t="s">
        <v>662</v>
      </c>
      <c r="S1" s="27" t="s">
        <v>663</v>
      </c>
      <c r="T1" s="27" t="s">
        <v>664</v>
      </c>
      <c r="U1" s="27" t="s">
        <v>665</v>
      </c>
      <c r="V1" s="27" t="s">
        <v>666</v>
      </c>
      <c r="W1" s="27" t="s">
        <v>667</v>
      </c>
      <c r="X1" s="27" t="s">
        <v>668</v>
      </c>
      <c r="Y1" s="28" t="s">
        <v>669</v>
      </c>
      <c r="Z1" s="28" t="s">
        <v>670</v>
      </c>
      <c r="AA1" s="28" t="s">
        <v>671</v>
      </c>
      <c r="AB1" s="52" t="s">
        <v>672</v>
      </c>
    </row>
    <row r="2" spans="1:28" s="2" customFormat="1" ht="96.6" x14ac:dyDescent="0.3">
      <c r="A2" s="12" t="str">
        <f>Art_Beneficios!A2</f>
        <v>Pistas de calles principales </v>
      </c>
      <c r="B2" s="12" t="str">
        <f>Art_Beneficios!B2</f>
        <v>Coordinación de señales / TSM / ITS </v>
      </c>
      <c r="C2" s="12" t="str">
        <f>Art_Beneficios!C2</f>
        <v>LB-ELA_0003</v>
      </c>
      <c r="D2" s="12" t="str">
        <f>Art_Beneficios!D2</f>
        <v>Proyecto de Gestión Integrada de Corredores (ICM) </v>
      </c>
      <c r="E2" s="12" t="str">
        <f>Art_Beneficios!E2</f>
        <v>ICM es una estrategia del Sistema de Transporte Inteligente (ITS) para gestionar la congestión no recurrente a lo largo de un corredor mediante la utilización de tecnologías y sistemas avanzados. Los componentes del ICM incluyen la supervisión activa de todos los modos e instalaciones de transporte dentro del corredor, dentro y fuera de la autopista, incluyendo la medición de rampas, la coordinación de señales de tráfico, la gestión del tráfico de incidentes, el sistema avanzado de información al viajero y otras tecnologías y técnicas avanzadas.  Se aplicaría en la I-710 y en una red de calles principales de conexión clave, dentro del corredor LB-ELA entre la SR-91 y la SR-60. </v>
      </c>
      <c r="F2" s="12">
        <f>Art_Beneficios!F2</f>
        <v>56</v>
      </c>
      <c r="G2" s="71" t="s">
        <v>254</v>
      </c>
      <c r="H2" s="12" t="str">
        <f>Art_Beneficios!H2</f>
        <v>Múltiples jurisdicciones </v>
      </c>
      <c r="I2" s="17">
        <v>1</v>
      </c>
      <c r="J2" s="17">
        <v>2</v>
      </c>
      <c r="K2" s="17" t="s">
        <v>181</v>
      </c>
      <c r="L2" s="17" t="s">
        <v>181</v>
      </c>
      <c r="M2" s="17">
        <v>1</v>
      </c>
      <c r="N2" s="17">
        <v>0</v>
      </c>
      <c r="O2" s="17">
        <v>0</v>
      </c>
      <c r="P2" s="17">
        <v>3</v>
      </c>
      <c r="Q2" s="17">
        <v>0</v>
      </c>
      <c r="R2" s="17">
        <v>0</v>
      </c>
      <c r="S2" s="17">
        <v>0</v>
      </c>
      <c r="T2" s="17">
        <v>0</v>
      </c>
      <c r="U2" s="17">
        <v>0</v>
      </c>
      <c r="V2" s="17">
        <v>0</v>
      </c>
      <c r="W2" s="17">
        <v>0</v>
      </c>
      <c r="X2" s="17">
        <v>0</v>
      </c>
      <c r="Y2" s="17">
        <v>3</v>
      </c>
      <c r="Z2" s="17">
        <v>3</v>
      </c>
      <c r="AA2" s="17">
        <v>1</v>
      </c>
      <c r="AB2" s="17">
        <v>7</v>
      </c>
    </row>
    <row r="3" spans="1:28" s="2" customFormat="1" ht="55.2" x14ac:dyDescent="0.3">
      <c r="A3" s="12" t="str">
        <f>Art_Beneficios!A3</f>
        <v>Pistas de calles principales </v>
      </c>
      <c r="B3" s="12" t="str">
        <f>Art_Beneficios!B3</f>
        <v>Calles completas </v>
      </c>
      <c r="C3" s="12" t="str">
        <f>Art_Beneficios!C3</f>
        <v>LB-ELA_0010</v>
      </c>
      <c r="D3" s="12" t="str">
        <f>Art_Beneficios!D3</f>
        <v>Puente Shoemaker/Shoreline Dr </v>
      </c>
      <c r="E3" s="12" t="str">
        <f>Art_Beneficios!E3</f>
        <v>Mejoras en la I-710/Sustitución del puente Shoemaker: Sustituir el puente Shoemaker existente por un puente nuevo. El nuevo puente se reducirá para tener dos carriles de flujo mixto en sentido NB y en sentido SB para enlazar el flujo con la I-710. El nuevo puente también incluirá un acceso peatonal y ciclista. Además, se proporcionarán mejoras para bicicletas, peatones y calles en las vías adyacentes. </v>
      </c>
      <c r="F3" s="12">
        <f>Art_Beneficios!F3</f>
        <v>42</v>
      </c>
      <c r="G3" s="71" t="s">
        <v>256</v>
      </c>
      <c r="H3" s="12" t="str">
        <f>Art_Beneficios!H3</f>
        <v>Long Beach </v>
      </c>
      <c r="I3" s="17">
        <v>2</v>
      </c>
      <c r="J3" s="17">
        <v>2</v>
      </c>
      <c r="K3" s="17">
        <v>0</v>
      </c>
      <c r="L3" s="17">
        <v>0</v>
      </c>
      <c r="M3" s="17" t="s">
        <v>181</v>
      </c>
      <c r="N3" s="17">
        <v>0</v>
      </c>
      <c r="O3" s="17">
        <v>0</v>
      </c>
      <c r="P3" s="17">
        <v>3</v>
      </c>
      <c r="Q3" s="17">
        <v>0</v>
      </c>
      <c r="R3" s="17">
        <v>0</v>
      </c>
      <c r="S3" s="17">
        <v>0</v>
      </c>
      <c r="T3" s="17">
        <v>0</v>
      </c>
      <c r="U3" s="17">
        <v>0</v>
      </c>
      <c r="V3" s="17">
        <v>0</v>
      </c>
      <c r="W3" s="17">
        <v>0</v>
      </c>
      <c r="X3" s="17">
        <v>0</v>
      </c>
      <c r="Y3" s="17">
        <v>4</v>
      </c>
      <c r="Z3" s="17">
        <v>3</v>
      </c>
      <c r="AA3" s="17">
        <v>0</v>
      </c>
      <c r="AB3" s="17">
        <v>7</v>
      </c>
    </row>
    <row r="4" spans="1:28" s="2" customFormat="1" ht="69" x14ac:dyDescent="0.3">
      <c r="A4" s="12" t="str">
        <f>Art_Beneficios!A4</f>
        <v>Pistas de calles principales </v>
      </c>
      <c r="B4" s="12" t="str">
        <f>Art_Beneficios!B4</f>
        <v>Carretera general local / regional </v>
      </c>
      <c r="C4" s="12" t="str">
        <f>Art_Beneficios!C4</f>
        <v>LB-ELA_0012</v>
      </c>
      <c r="D4" s="12" t="str">
        <f>Art_Beneficios!D4</f>
        <v>Garfield Widening</v>
      </c>
      <c r="E4" s="12" t="str">
        <f>Art_Beneficios!E4</f>
        <v>Garfield Avenue Improvements, from 70th Street to Howery Street.  Widen Street 1 to 4 Feet for 2 Miles to Accommodate a Third Lane in Each Direction during Peak Hours. Add Medians, Narrow Existing Medians, Add Second Left Turn Lane in All Directions at Two Intersections, (Rosecrans Ave. And Alondra Blvd.), Resurface Street, Concrete Intersections, and add Traffic Signal Improvements, Street Lights, Underground Utilities, Green Street Improvements, and Stormwater and Watershed BMPs.</v>
      </c>
      <c r="F4" s="12">
        <f>Art_Beneficios!F4</f>
        <v>81</v>
      </c>
      <c r="G4" s="71" t="s">
        <v>260</v>
      </c>
      <c r="H4" s="12" t="str">
        <f>Art_Beneficios!H4</f>
        <v>Paramount </v>
      </c>
      <c r="I4" s="17">
        <v>1</v>
      </c>
      <c r="J4" s="17">
        <v>2</v>
      </c>
      <c r="K4" s="17">
        <v>0</v>
      </c>
      <c r="L4" s="17">
        <v>0</v>
      </c>
      <c r="M4" s="17" t="s">
        <v>181</v>
      </c>
      <c r="N4" s="17">
        <v>0</v>
      </c>
      <c r="O4" s="17">
        <v>0</v>
      </c>
      <c r="P4" s="17">
        <v>3</v>
      </c>
      <c r="Q4" s="17">
        <v>0</v>
      </c>
      <c r="R4" s="17">
        <v>0</v>
      </c>
      <c r="S4" s="17">
        <v>0</v>
      </c>
      <c r="T4" s="17">
        <v>0</v>
      </c>
      <c r="U4" s="17">
        <v>0</v>
      </c>
      <c r="V4" s="17">
        <v>0</v>
      </c>
      <c r="W4" s="17">
        <v>0</v>
      </c>
      <c r="X4" s="17">
        <v>0</v>
      </c>
      <c r="Y4" s="17">
        <v>3</v>
      </c>
      <c r="Z4" s="17">
        <v>3</v>
      </c>
      <c r="AA4" s="17">
        <v>0</v>
      </c>
      <c r="AB4" s="17">
        <v>6</v>
      </c>
    </row>
    <row r="5" spans="1:28" s="2" customFormat="1" ht="69" x14ac:dyDescent="0.3">
      <c r="A5" s="12" t="str">
        <f>Art_Beneficios!A5</f>
        <v>Pistas de calles principales </v>
      </c>
      <c r="B5" s="12" t="str">
        <f>Art_Beneficios!B5</f>
        <v>Coordinación de señales / TSM / ITS </v>
      </c>
      <c r="C5" s="12" t="str">
        <f>Art_Beneficios!C5</f>
        <v>LB-ELA_0013</v>
      </c>
      <c r="D5" s="12" t="str">
        <f>Art_Beneficios!D5</f>
        <v>Sincronización de señales de Tweedy Bl </v>
      </c>
      <c r="E5" s="12" t="str">
        <f>Art_Beneficios!E5</f>
        <v>Proyecto de sincronización de señales de Tweedy Bl:  (1) Interconecta 18 señales de tráfico utilizando cable de fibra óptica y comunicaciones inalámbricas (2) sincroniza la sincronización de la señal para mejorar el flujo de tráfico y reduce los retrasos a lo largo de la arteria de 2.7 millas y (3) instala una cámara de televisión de circuito cerrado (CCTV) en la intersección de Long Beach Bl, para apoyar los sistemas avanzados de gestión de transporte (ATMS). </v>
      </c>
      <c r="F5" s="12">
        <f>Art_Beneficios!F5</f>
        <v>57</v>
      </c>
      <c r="G5" s="71" t="s">
        <v>262</v>
      </c>
      <c r="H5" s="12" t="str">
        <f>Art_Beneficios!H5</f>
        <v>Lynwood/South Gate </v>
      </c>
      <c r="I5" s="17">
        <v>1</v>
      </c>
      <c r="J5" s="17">
        <v>2</v>
      </c>
      <c r="K5" s="17">
        <v>0</v>
      </c>
      <c r="L5" s="17">
        <v>0</v>
      </c>
      <c r="M5" s="17" t="s">
        <v>181</v>
      </c>
      <c r="N5" s="17">
        <v>0</v>
      </c>
      <c r="O5" s="17">
        <v>0</v>
      </c>
      <c r="P5" s="17">
        <v>3</v>
      </c>
      <c r="Q5" s="17">
        <v>0</v>
      </c>
      <c r="R5" s="17">
        <v>0</v>
      </c>
      <c r="S5" s="17">
        <v>0</v>
      </c>
      <c r="T5" s="17">
        <v>0</v>
      </c>
      <c r="U5" s="17">
        <v>0</v>
      </c>
      <c r="V5" s="17">
        <v>0</v>
      </c>
      <c r="W5" s="17">
        <v>0</v>
      </c>
      <c r="X5" s="17">
        <v>0</v>
      </c>
      <c r="Y5" s="17">
        <v>3</v>
      </c>
      <c r="Z5" s="17">
        <v>3</v>
      </c>
      <c r="AA5" s="17">
        <v>0</v>
      </c>
      <c r="AB5" s="17">
        <v>6</v>
      </c>
    </row>
    <row r="6" spans="1:28" s="2" customFormat="1" ht="69" x14ac:dyDescent="0.3">
      <c r="A6" s="12" t="str">
        <f>Art_Beneficios!A6</f>
        <v>Pistas de calles principales </v>
      </c>
      <c r="B6" s="12" t="str">
        <f>Art_Beneficios!B6</f>
        <v>Coordinación de señales / TSM / ITS </v>
      </c>
      <c r="C6" s="12" t="str">
        <f>Art_Beneficios!C6</f>
        <v>LB-ELA_0020</v>
      </c>
      <c r="D6" s="12" t="str">
        <f>Art_Beneficios!D6</f>
        <v>Red de modelos de rendimiento del transporte en parques deportivos </v>
      </c>
      <c r="E6" s="12" t="str">
        <f>Art_Beneficios!E6</f>
        <v>Modernización de los controladores y armarios de señales de tráfico e instalación de una infraestructura de comunicación de fibra óptica para proporcionar una red redundante de gran ancho de banda en Long Beach dentro del corredor LB-ELA. El propósito de estas actualizaciones de equipos es mejorar la coordinación de las señales de tráfico y fortalecer las conexiones de datos entre los sistemas de gestión del tráfico. </v>
      </c>
      <c r="F6" s="12">
        <f>Art_Beneficios!F6</f>
        <v>58</v>
      </c>
      <c r="G6" s="71" t="s">
        <v>264</v>
      </c>
      <c r="H6" s="12" t="str">
        <f>Art_Beneficios!H6</f>
        <v>Long Beach </v>
      </c>
      <c r="I6" s="17">
        <v>1</v>
      </c>
      <c r="J6" s="17">
        <v>2</v>
      </c>
      <c r="K6" s="17">
        <v>0</v>
      </c>
      <c r="L6" s="17">
        <v>0</v>
      </c>
      <c r="M6" s="17" t="s">
        <v>181</v>
      </c>
      <c r="N6" s="17">
        <v>0</v>
      </c>
      <c r="O6" s="17">
        <v>0</v>
      </c>
      <c r="P6" s="17">
        <v>3</v>
      </c>
      <c r="Q6" s="17">
        <v>0</v>
      </c>
      <c r="R6" s="17">
        <v>0</v>
      </c>
      <c r="S6" s="17">
        <v>0</v>
      </c>
      <c r="T6" s="17">
        <v>0</v>
      </c>
      <c r="U6" s="17">
        <v>0</v>
      </c>
      <c r="V6" s="17">
        <v>0</v>
      </c>
      <c r="W6" s="17">
        <v>0</v>
      </c>
      <c r="X6" s="17">
        <v>0</v>
      </c>
      <c r="Y6" s="17">
        <v>3</v>
      </c>
      <c r="Z6" s="17">
        <v>3</v>
      </c>
      <c r="AA6" s="17">
        <v>0</v>
      </c>
      <c r="AB6" s="17">
        <v>6</v>
      </c>
    </row>
    <row r="7" spans="1:28" s="2" customFormat="1" ht="41.4" x14ac:dyDescent="0.3">
      <c r="A7" s="12" t="str">
        <f>Art_Beneficios!A7</f>
        <v>Pistas de calles principales </v>
      </c>
      <c r="B7" s="12" t="str">
        <f>Art_Beneficios!B7</f>
        <v>Carretera general local / regional </v>
      </c>
      <c r="C7" s="12" t="str">
        <f>Art_Beneficios!C7</f>
        <v>LB-ELA_0040</v>
      </c>
      <c r="D7" s="12">
        <f>Art_Beneficios!D7</f>
        <v>0</v>
      </c>
      <c r="E7" s="12" t="str">
        <f>Art_Beneficios!E7</f>
        <v>Route 1, In the cities of Long Beach and Los Angeles, install stormwater treatment Best Management Practices (BMPs), including bioswales and Design Pollution Prevention Infiltration Areas (DPPIAs).</v>
      </c>
      <c r="F7" s="12">
        <f>Art_Beneficios!F7</f>
        <v>82</v>
      </c>
      <c r="G7" s="71" t="s">
        <v>267</v>
      </c>
      <c r="H7" s="12" t="str">
        <f>Art_Beneficios!H7</f>
        <v>Wilmington/Long Beach </v>
      </c>
      <c r="I7" s="17">
        <v>1</v>
      </c>
      <c r="J7" s="17">
        <v>2</v>
      </c>
      <c r="K7" s="17">
        <v>0</v>
      </c>
      <c r="L7" s="17">
        <v>0</v>
      </c>
      <c r="M7" s="17" t="s">
        <v>181</v>
      </c>
      <c r="N7" s="17">
        <v>0</v>
      </c>
      <c r="O7" s="17">
        <v>0</v>
      </c>
      <c r="P7" s="17">
        <v>3</v>
      </c>
      <c r="Q7" s="17">
        <v>0</v>
      </c>
      <c r="R7" s="17">
        <v>0</v>
      </c>
      <c r="S7" s="17">
        <v>0</v>
      </c>
      <c r="T7" s="17">
        <v>0</v>
      </c>
      <c r="U7" s="17">
        <v>0</v>
      </c>
      <c r="V7" s="17">
        <v>0</v>
      </c>
      <c r="W7" s="17">
        <v>0</v>
      </c>
      <c r="X7" s="17">
        <v>0</v>
      </c>
      <c r="Y7" s="17">
        <v>3</v>
      </c>
      <c r="Z7" s="17">
        <v>3</v>
      </c>
      <c r="AA7" s="17">
        <v>0</v>
      </c>
      <c r="AB7" s="17">
        <v>6</v>
      </c>
    </row>
    <row r="8" spans="1:28" s="2" customFormat="1" ht="41.4" x14ac:dyDescent="0.3">
      <c r="A8" s="12" t="str">
        <f>Art_Beneficios!A8</f>
        <v>Pistas de calles principales </v>
      </c>
      <c r="B8" s="12" t="str">
        <f>Art_Beneficios!B8</f>
        <v>Carretera general local / regional </v>
      </c>
      <c r="C8" s="12" t="str">
        <f>Art_Beneficios!C8</f>
        <v>LB-ELA_0041</v>
      </c>
      <c r="D8" s="12">
        <f>Art_Beneficios!D8</f>
        <v>0</v>
      </c>
      <c r="E8" s="12" t="str">
        <f>Art_Beneficios!E8</f>
        <v>Route 1. In Long Beach, from Temple Avenue to De Forest Avenue. Upgrade traffic signals, crosswalks, curb ramps, sidewalks, driveways, and Accessible Pedestrian Signals (APS) to Americans with Disabilities Act (ADA) standards.</v>
      </c>
      <c r="F8" s="12">
        <f>Art_Beneficios!F8</f>
        <v>83</v>
      </c>
      <c r="G8" s="71" t="s">
        <v>267</v>
      </c>
      <c r="H8" s="12" t="str">
        <f>Art_Beneficios!H8</f>
        <v>Long Beach </v>
      </c>
      <c r="I8" s="17">
        <v>1</v>
      </c>
      <c r="J8" s="17">
        <v>2</v>
      </c>
      <c r="K8" s="17">
        <v>0</v>
      </c>
      <c r="L8" s="17">
        <v>0</v>
      </c>
      <c r="M8" s="17" t="s">
        <v>181</v>
      </c>
      <c r="N8" s="17">
        <v>0</v>
      </c>
      <c r="O8" s="17">
        <v>0</v>
      </c>
      <c r="P8" s="17">
        <v>3</v>
      </c>
      <c r="Q8" s="17">
        <v>0</v>
      </c>
      <c r="R8" s="17">
        <v>0</v>
      </c>
      <c r="S8" s="17">
        <v>0</v>
      </c>
      <c r="T8" s="17">
        <v>0</v>
      </c>
      <c r="U8" s="17">
        <v>0</v>
      </c>
      <c r="V8" s="17">
        <v>0</v>
      </c>
      <c r="W8" s="17">
        <v>0</v>
      </c>
      <c r="X8" s="17">
        <v>0</v>
      </c>
      <c r="Y8" s="17">
        <v>3</v>
      </c>
      <c r="Z8" s="17">
        <v>3</v>
      </c>
      <c r="AA8" s="17">
        <v>0</v>
      </c>
      <c r="AB8" s="17">
        <v>6</v>
      </c>
    </row>
    <row r="9" spans="1:28" s="2" customFormat="1" ht="41.4" x14ac:dyDescent="0.3">
      <c r="A9" s="12" t="str">
        <f>Art_Beneficios!A9</f>
        <v>Pistas de calles principales </v>
      </c>
      <c r="B9" s="12" t="str">
        <f>Art_Beneficios!B9</f>
        <v>Carretera general local / regional </v>
      </c>
      <c r="C9" s="12" t="str">
        <f>Art_Beneficios!C9</f>
        <v>LB-ELA_0044</v>
      </c>
      <c r="D9" s="12">
        <f>Art_Beneficios!D9</f>
        <v>0</v>
      </c>
      <c r="E9" s="12" t="str">
        <f>Art_Beneficios!E9</f>
        <v>Route 1, MP 7.0-7.2. In Long Beach, at Los Angeles River Bridge No. 53-0341 and De Forest Avenue Undercrossing No. 53-1047. Seismic retrofit, upgrade bridge rails, and upgrade facilities to Americans with Disabilities Act (ADA) standards.</v>
      </c>
      <c r="F9" s="12">
        <f>Art_Beneficios!F9</f>
        <v>84</v>
      </c>
      <c r="G9" s="71" t="s">
        <v>267</v>
      </c>
      <c r="H9" s="12" t="str">
        <f>Art_Beneficios!H9</f>
        <v>Long Beach </v>
      </c>
      <c r="I9" s="17">
        <v>1</v>
      </c>
      <c r="J9" s="17">
        <v>2</v>
      </c>
      <c r="K9" s="17">
        <v>0</v>
      </c>
      <c r="L9" s="17">
        <v>0</v>
      </c>
      <c r="M9" s="17" t="s">
        <v>181</v>
      </c>
      <c r="N9" s="17">
        <v>0</v>
      </c>
      <c r="O9" s="17">
        <v>0</v>
      </c>
      <c r="P9" s="17">
        <v>3</v>
      </c>
      <c r="Q9" s="17">
        <v>0</v>
      </c>
      <c r="R9" s="17">
        <v>0</v>
      </c>
      <c r="S9" s="17">
        <v>0</v>
      </c>
      <c r="T9" s="17">
        <v>0</v>
      </c>
      <c r="U9" s="17">
        <v>0</v>
      </c>
      <c r="V9" s="17">
        <v>0</v>
      </c>
      <c r="W9" s="17">
        <v>0</v>
      </c>
      <c r="X9" s="17">
        <v>0</v>
      </c>
      <c r="Y9" s="17">
        <v>3</v>
      </c>
      <c r="Z9" s="17">
        <v>3</v>
      </c>
      <c r="AA9" s="17">
        <v>0</v>
      </c>
      <c r="AB9" s="17">
        <v>6</v>
      </c>
    </row>
    <row r="10" spans="1:28" s="2" customFormat="1" ht="41.4" x14ac:dyDescent="0.3">
      <c r="A10" s="12" t="str">
        <f>Art_Beneficios!A10</f>
        <v>Pistas de calles principales </v>
      </c>
      <c r="B10" s="12" t="str">
        <f>Art_Beneficios!B10</f>
        <v>Coordinación de señales / TSM / ITS </v>
      </c>
      <c r="C10" s="12" t="str">
        <f>Art_Beneficios!C10</f>
        <v>LB-ELA_0051</v>
      </c>
      <c r="D10" s="12">
        <f>Art_Beneficios!D10</f>
        <v>0</v>
      </c>
      <c r="E10" s="12" t="str">
        <f>Art_Beneficios!E10</f>
        <v>Route 1. In Los Angeles County, on various routes at various locations.  Upgrade existing fiber communication system and rehabilitate Transportation Management System (TMS) elements, including video cameras, ramp meters, and Changeable Message Signs (CMS).</v>
      </c>
      <c r="F10" s="12">
        <f>Art_Beneficios!F10</f>
        <v>59</v>
      </c>
      <c r="G10" s="71" t="s">
        <v>190</v>
      </c>
      <c r="H10" s="12" t="str">
        <f>Art_Beneficios!H10</f>
        <v>Múltiples jurisdicciones </v>
      </c>
      <c r="I10" s="17">
        <v>1</v>
      </c>
      <c r="J10" s="17">
        <v>2</v>
      </c>
      <c r="K10" s="17">
        <v>0</v>
      </c>
      <c r="L10" s="17">
        <v>0</v>
      </c>
      <c r="M10" s="17" t="s">
        <v>181</v>
      </c>
      <c r="N10" s="17">
        <v>0</v>
      </c>
      <c r="O10" s="17">
        <v>0</v>
      </c>
      <c r="P10" s="17">
        <v>2</v>
      </c>
      <c r="Q10" s="17">
        <v>0</v>
      </c>
      <c r="R10" s="17">
        <v>0</v>
      </c>
      <c r="S10" s="17">
        <v>0</v>
      </c>
      <c r="T10" s="17">
        <v>0</v>
      </c>
      <c r="U10" s="17">
        <v>0</v>
      </c>
      <c r="V10" s="17">
        <v>0</v>
      </c>
      <c r="W10" s="17">
        <v>0</v>
      </c>
      <c r="X10" s="17">
        <v>0</v>
      </c>
      <c r="Y10" s="17">
        <v>3</v>
      </c>
      <c r="Z10" s="17">
        <v>2</v>
      </c>
      <c r="AA10" s="17">
        <v>0</v>
      </c>
      <c r="AB10" s="17">
        <v>5</v>
      </c>
    </row>
    <row r="11" spans="1:28" s="2" customFormat="1" ht="82.8" x14ac:dyDescent="0.3">
      <c r="A11" s="12" t="str">
        <f>Art_Beneficios!A11</f>
        <v>Pistas de calles principales </v>
      </c>
      <c r="B11" s="12" t="str">
        <f>Art_Beneficios!B11</f>
        <v>Calles completas </v>
      </c>
      <c r="C11" s="12" t="str">
        <f>Art_Beneficios!C11</f>
        <v>LB-ELA_0056</v>
      </c>
      <c r="D11" s="12" t="str">
        <f>Art_Beneficios!D11</f>
        <v>Corredor de calles completas de Artesia </v>
      </c>
      <c r="E11" s="12" t="str">
        <f>Art_Beneficios!E11</f>
        <v>Artesia Bl, entre Central Av y Lakewood Bl.  Reconstruir Artesia Bl para establecer un Corredor de Calle Completa, que incluya: instalaciones para bicicletas, instalaciones para peatones y cruces peatonales, características y comodidades de las paradas de tránsito, características de seguridad y pacificación del tráfico, paisajismo, características del paisajismo hechas a mano, arte público (tratamientos estéticos), espacios verdes públicos, árboles y características de calidad del agua como bioswales y pozos de árboles.    </v>
      </c>
      <c r="F11" s="12">
        <f>Art_Beneficios!F11</f>
        <v>43</v>
      </c>
      <c r="G11" s="71" t="s">
        <v>275</v>
      </c>
      <c r="H11" s="12" t="str">
        <f>Art_Beneficios!H11</f>
        <v>Múltiples jurisdicciones </v>
      </c>
      <c r="I11" s="17">
        <v>1</v>
      </c>
      <c r="J11" s="17">
        <v>2</v>
      </c>
      <c r="K11" s="17">
        <v>0</v>
      </c>
      <c r="L11" s="17">
        <v>0</v>
      </c>
      <c r="M11" s="17">
        <v>1</v>
      </c>
      <c r="N11" s="17">
        <v>0</v>
      </c>
      <c r="O11" s="17">
        <v>0</v>
      </c>
      <c r="P11" s="17">
        <v>2</v>
      </c>
      <c r="Q11" s="17">
        <v>0</v>
      </c>
      <c r="R11" s="17">
        <v>0</v>
      </c>
      <c r="S11" s="17">
        <v>2</v>
      </c>
      <c r="T11" s="17">
        <v>0</v>
      </c>
      <c r="U11" s="17" t="s">
        <v>181</v>
      </c>
      <c r="V11" s="17">
        <v>0</v>
      </c>
      <c r="W11" s="17">
        <v>0</v>
      </c>
      <c r="X11" s="17">
        <v>2</v>
      </c>
      <c r="Y11" s="17">
        <v>7</v>
      </c>
      <c r="Z11" s="17">
        <v>2</v>
      </c>
      <c r="AA11" s="17">
        <v>1</v>
      </c>
      <c r="AB11" s="17">
        <v>10</v>
      </c>
    </row>
    <row r="12" spans="1:28" s="2" customFormat="1" ht="69" x14ac:dyDescent="0.3">
      <c r="A12" s="12" t="str">
        <f>Art_Beneficios!A12</f>
        <v>Pistas de calles principales </v>
      </c>
      <c r="B12" s="12" t="str">
        <f>Art_Beneficios!B12</f>
        <v>Calles completas </v>
      </c>
      <c r="C12" s="12" t="str">
        <f>Art_Beneficios!C12</f>
        <v>LB-ELA_0057</v>
      </c>
      <c r="D12" s="12" t="str">
        <f>Art_Beneficios!D12</f>
        <v>Corredor de calles completas de Atlantic </v>
      </c>
      <c r="E12" s="12" t="str">
        <f>Art_Beneficios!E12</f>
        <v>Atlantic Av/Bl, entre Ocean Bl y SR-60.  Reconstruir Atlantic Av/Bl para establecer un corredor completo de la calle, que incluya: instalaciones para bicicletas, instalaciones y cruces peatonales, características y comodidades de paradas de tránsito, características de seguridad y calmado del tráfico, paisajismo, características del paisajismo hechas a mano, arte público (tratamientos estéticos), espacios verdes públicos, árboles y características de calidad del agua como bioswales y pozos de árboles.   </v>
      </c>
      <c r="F12" s="12">
        <f>Art_Beneficios!F12</f>
        <v>44</v>
      </c>
      <c r="G12" s="71" t="s">
        <v>275</v>
      </c>
      <c r="H12" s="12" t="str">
        <f>Art_Beneficios!H12</f>
        <v>Múltiples jurisdicciones </v>
      </c>
      <c r="I12" s="17">
        <v>1</v>
      </c>
      <c r="J12" s="17">
        <v>2</v>
      </c>
      <c r="K12" s="17">
        <v>0</v>
      </c>
      <c r="L12" s="17">
        <v>0</v>
      </c>
      <c r="M12" s="17" t="s">
        <v>181</v>
      </c>
      <c r="N12" s="17">
        <v>0</v>
      </c>
      <c r="O12" s="17">
        <v>0</v>
      </c>
      <c r="P12" s="17">
        <v>2</v>
      </c>
      <c r="Q12" s="17">
        <v>0</v>
      </c>
      <c r="R12" s="17">
        <v>0</v>
      </c>
      <c r="S12" s="17">
        <v>1</v>
      </c>
      <c r="T12" s="17">
        <v>0</v>
      </c>
      <c r="U12" s="17" t="s">
        <v>181</v>
      </c>
      <c r="V12" s="17">
        <v>0</v>
      </c>
      <c r="W12" s="17">
        <v>0</v>
      </c>
      <c r="X12" s="17">
        <v>1</v>
      </c>
      <c r="Y12" s="17">
        <v>5</v>
      </c>
      <c r="Z12" s="17">
        <v>2</v>
      </c>
      <c r="AA12" s="17">
        <v>0</v>
      </c>
      <c r="AB12" s="17">
        <v>7</v>
      </c>
    </row>
    <row r="13" spans="1:28" s="2" customFormat="1" ht="69" x14ac:dyDescent="0.3">
      <c r="A13" s="12" t="str">
        <f>Art_Beneficios!A13</f>
        <v>Pistas de calles principales </v>
      </c>
      <c r="B13" s="12" t="str">
        <f>Art_Beneficios!B13</f>
        <v>Calles completas </v>
      </c>
      <c r="C13" s="12" t="str">
        <f>Art_Beneficios!C13</f>
        <v>LB-ELA_0058</v>
      </c>
      <c r="D13" s="12" t="str">
        <f>Art_Beneficios!D13</f>
        <v>Corredor de calles completas de Florence </v>
      </c>
      <c r="E13" s="12" t="str">
        <f>Art_Beneficios!E13</f>
        <v>Florence Av, entre Alameda St y Lakewood Bl.  Reconstruir Florence Av para establecer un corredor urbano completo, que incluya: instalaciones para bicicletas, instalaciones y cruces peatonales, características y servicios de paradas de tránsito, características de seguridad y calmado del tráfico, paisajismo, características del paisajismo hechas a mano, arte público (tratamientos estéticos), espacios verdes públicos, árboles y características de calidad del agua como bioswales y pozos de árboles.   </v>
      </c>
      <c r="F13" s="12">
        <f>Art_Beneficios!F13</f>
        <v>45</v>
      </c>
      <c r="G13" s="71" t="s">
        <v>275</v>
      </c>
      <c r="H13" s="12" t="str">
        <f>Art_Beneficios!H13</f>
        <v>Múltiples jurisdicciones </v>
      </c>
      <c r="I13" s="17">
        <v>1</v>
      </c>
      <c r="J13" s="17">
        <v>2</v>
      </c>
      <c r="K13" s="17">
        <v>0</v>
      </c>
      <c r="L13" s="17">
        <v>0</v>
      </c>
      <c r="M13" s="17" t="s">
        <v>181</v>
      </c>
      <c r="N13" s="17">
        <v>0</v>
      </c>
      <c r="O13" s="17">
        <v>0</v>
      </c>
      <c r="P13" s="17">
        <v>2</v>
      </c>
      <c r="Q13" s="17">
        <v>0</v>
      </c>
      <c r="R13" s="17">
        <v>0</v>
      </c>
      <c r="S13" s="17">
        <v>0</v>
      </c>
      <c r="T13" s="17">
        <v>0</v>
      </c>
      <c r="U13" s="17">
        <v>0</v>
      </c>
      <c r="V13" s="17">
        <v>0</v>
      </c>
      <c r="W13" s="17">
        <v>0</v>
      </c>
      <c r="X13" s="17">
        <v>0</v>
      </c>
      <c r="Y13" s="17">
        <v>3</v>
      </c>
      <c r="Z13" s="17">
        <v>2</v>
      </c>
      <c r="AA13" s="17">
        <v>0</v>
      </c>
      <c r="AB13" s="17">
        <v>5</v>
      </c>
    </row>
    <row r="14" spans="1:28" s="2" customFormat="1" ht="69" x14ac:dyDescent="0.3">
      <c r="A14" s="12" t="str">
        <f>Art_Beneficios!A14</f>
        <v>Pistas de calles principales </v>
      </c>
      <c r="B14" s="12" t="str">
        <f>Art_Beneficios!B14</f>
        <v>Calles completas </v>
      </c>
      <c r="C14" s="12" t="str">
        <f>Art_Beneficios!C14</f>
        <v>LB-ELA_0059</v>
      </c>
      <c r="D14" s="12" t="str">
        <f>Art_Beneficios!D14</f>
        <v>Corredor de calles completas de Imperial </v>
      </c>
      <c r="E14" s="12" t="str">
        <f>Art_Beneficios!E14</f>
        <v>Imperial Hwy, entre Alameda St y Lakewood Bl.  Reconstruir Imperial Hwy para establecer un corredor urbano completo, que incluya: instalaciones para bicicletas, instalaciones y cruces peatonales, características y servicios de paradas de tránsito, características de seguridad y calmado del tráfico, paisajismo, características del paisajismo hechas a mano, arte público (tratamientos estéticos), espacios verdes públicos, árboles y características de calidad del agua como bioswales y pozos de árboles.   </v>
      </c>
      <c r="F14" s="12">
        <f>Art_Beneficios!F14</f>
        <v>46</v>
      </c>
      <c r="G14" s="71" t="s">
        <v>275</v>
      </c>
      <c r="H14" s="12" t="str">
        <f>Art_Beneficios!H14</f>
        <v>Lynwood/South Gate/Downey </v>
      </c>
      <c r="I14" s="17">
        <v>1</v>
      </c>
      <c r="J14" s="17">
        <v>2</v>
      </c>
      <c r="K14" s="17">
        <v>0</v>
      </c>
      <c r="L14" s="17">
        <v>0</v>
      </c>
      <c r="M14" s="17" t="s">
        <v>181</v>
      </c>
      <c r="N14" s="17">
        <v>0</v>
      </c>
      <c r="O14" s="17">
        <v>0</v>
      </c>
      <c r="P14" s="17">
        <v>2</v>
      </c>
      <c r="Q14" s="17">
        <v>0</v>
      </c>
      <c r="R14" s="17">
        <v>0</v>
      </c>
      <c r="S14" s="17">
        <v>0</v>
      </c>
      <c r="T14" s="17">
        <v>0</v>
      </c>
      <c r="U14" s="17" t="s">
        <v>181</v>
      </c>
      <c r="V14" s="17">
        <v>0</v>
      </c>
      <c r="W14" s="17">
        <v>0</v>
      </c>
      <c r="X14" s="17">
        <v>0</v>
      </c>
      <c r="Y14" s="17">
        <v>3</v>
      </c>
      <c r="Z14" s="17">
        <v>2</v>
      </c>
      <c r="AA14" s="17">
        <v>0</v>
      </c>
      <c r="AB14" s="17">
        <v>5</v>
      </c>
    </row>
    <row r="15" spans="1:28" s="2" customFormat="1" ht="82.8" x14ac:dyDescent="0.3">
      <c r="A15" s="12" t="str">
        <f>Art_Beneficios!A15</f>
        <v>Pistas de calles principales </v>
      </c>
      <c r="B15" s="12" t="str">
        <f>Art_Beneficios!B15</f>
        <v>Calles completas </v>
      </c>
      <c r="C15" s="12" t="str">
        <f>Art_Beneficios!C15</f>
        <v>LB-ELA_0060</v>
      </c>
      <c r="D15" s="12" t="str">
        <f>Art_Beneficios!D15</f>
        <v>Corredor de calles completas de Alondra </v>
      </c>
      <c r="E15" s="12" t="str">
        <f>Art_Beneficios!E15</f>
        <v>Alondra Bl, entre Central Av y Lakewood Bl.  Reconstruir Alondra Bl para establecer un Corredor de Calle Completa, que incluya: instalaciones para bicicletas, instalaciones para peatones y cruces peatonales, características y comodidades de las paradas de tránsito, características de seguridad y pacificación del tráfico, paisajismo, características del paisajismo hechas a mano, arte público (tratamientos estéticos), espacios verdes públicos, árboles y características de calidad del agua como bioswales y pozos de árboles.    </v>
      </c>
      <c r="F15" s="12">
        <f>Art_Beneficios!F15</f>
        <v>47</v>
      </c>
      <c r="G15" s="71" t="s">
        <v>275</v>
      </c>
      <c r="H15" s="12" t="str">
        <f>Art_Beneficios!H15</f>
        <v>Compton/Paramount </v>
      </c>
      <c r="I15" s="17">
        <v>1</v>
      </c>
      <c r="J15" s="17">
        <v>1</v>
      </c>
      <c r="K15" s="17">
        <v>0</v>
      </c>
      <c r="L15" s="17">
        <v>0</v>
      </c>
      <c r="M15" s="17" t="s">
        <v>181</v>
      </c>
      <c r="N15" s="17">
        <v>0</v>
      </c>
      <c r="O15" s="17">
        <v>0</v>
      </c>
      <c r="P15" s="17">
        <v>1</v>
      </c>
      <c r="Q15" s="17">
        <v>0</v>
      </c>
      <c r="R15" s="17">
        <v>0</v>
      </c>
      <c r="S15" s="17">
        <v>1</v>
      </c>
      <c r="T15" s="17">
        <v>0</v>
      </c>
      <c r="U15" s="17" t="s">
        <v>181</v>
      </c>
      <c r="V15" s="17">
        <v>0</v>
      </c>
      <c r="W15" s="17">
        <v>0</v>
      </c>
      <c r="X15" s="17">
        <v>1</v>
      </c>
      <c r="Y15" s="17">
        <v>4</v>
      </c>
      <c r="Z15" s="17">
        <v>1</v>
      </c>
      <c r="AA15" s="17">
        <v>0</v>
      </c>
      <c r="AB15" s="17">
        <v>5</v>
      </c>
    </row>
    <row r="16" spans="1:28" s="2" customFormat="1" ht="69" x14ac:dyDescent="0.3">
      <c r="A16" s="12" t="str">
        <f>Art_Beneficios!A16</f>
        <v>Pistas de calles principales </v>
      </c>
      <c r="B16" s="12" t="str">
        <f>Art_Beneficios!B16</f>
        <v>Calles completas </v>
      </c>
      <c r="C16" s="12" t="str">
        <f>Art_Beneficios!C16</f>
        <v>LB-ELA_0061</v>
      </c>
      <c r="D16" s="12" t="str">
        <f>Art_Beneficios!D16</f>
        <v>Corredor de calles completas de Slauson </v>
      </c>
      <c r="E16" s="12" t="str">
        <f>Art_Beneficios!E16</f>
        <v>Slauson Av, entre Alameda St y Lakewood Bl.  Reconstruir Slauson Av. para establecer un corredor urbano completo, que incluya: instalaciones para bicicletas, instalaciones y cruces peatonales, características y servicios de paradas de tránsito, características de seguridad y calmado del tráfico, paisajismo, características del paisajismo hechas a mano, arte público (tratamientos estéticos), espacios verdes públicos, árboles y características de calidad del agua como bioswales y pozos de árboles.   </v>
      </c>
      <c r="F16" s="12">
        <f>Art_Beneficios!F16</f>
        <v>48</v>
      </c>
      <c r="G16" s="71" t="s">
        <v>275</v>
      </c>
      <c r="H16" s="12" t="str">
        <f>Art_Beneficios!H16</f>
        <v>Múltiples jurisdicciones </v>
      </c>
      <c r="I16" s="17">
        <v>0</v>
      </c>
      <c r="J16" s="17">
        <v>1</v>
      </c>
      <c r="K16" s="17">
        <v>0</v>
      </c>
      <c r="L16" s="17">
        <v>0</v>
      </c>
      <c r="M16" s="17">
        <v>1</v>
      </c>
      <c r="N16" s="17">
        <v>0</v>
      </c>
      <c r="O16" s="17">
        <v>0</v>
      </c>
      <c r="P16" s="17">
        <v>1</v>
      </c>
      <c r="Q16" s="17">
        <v>2</v>
      </c>
      <c r="R16" s="17">
        <v>0</v>
      </c>
      <c r="S16" s="17" t="s">
        <v>181</v>
      </c>
      <c r="T16" s="17" t="s">
        <v>181</v>
      </c>
      <c r="U16" s="17" t="s">
        <v>181</v>
      </c>
      <c r="V16" s="17">
        <v>2</v>
      </c>
      <c r="W16" s="17" t="s">
        <v>181</v>
      </c>
      <c r="X16" s="17" t="s">
        <v>181</v>
      </c>
      <c r="Y16" s="17">
        <v>1</v>
      </c>
      <c r="Z16" s="17">
        <v>1</v>
      </c>
      <c r="AA16" s="17">
        <v>5</v>
      </c>
      <c r="AB16" s="17">
        <v>7</v>
      </c>
    </row>
    <row r="17" spans="1:28" s="2" customFormat="1" ht="82.8" x14ac:dyDescent="0.3">
      <c r="A17" s="12" t="str">
        <f>Art_Beneficios!A17</f>
        <v>Pistas de calles principales </v>
      </c>
      <c r="B17" s="12" t="str">
        <f>Art_Beneficios!B17</f>
        <v>Calles completas </v>
      </c>
      <c r="C17" s="12" t="str">
        <f>Art_Beneficios!C17</f>
        <v>LB-ELA_0062</v>
      </c>
      <c r="D17" s="12" t="str">
        <f>Art_Beneficios!D17</f>
        <v>Corredor de calles completas de Long Beach </v>
      </c>
      <c r="E17" s="12" t="str">
        <f>Art_Beneficios!E17</f>
        <v>Long Beach Bl/Pacific Bl.  Reconstruir Long Beach Bl/Pacific Bl, entre Ocean Bl y Slauson Av para establecer un corredor de calles completo, que incluya: instalaciones para bicicletas, instalaciones para peatones y cruces peatonales, características y comodidades de las paradas de tránsito, características de seguridad y pacificación del tráfico, paisajismo, características del paisajismo hechas a mano, arte público (tratamientos estéticos), espacios verdes públicos, árboles y características de calidad del agua como bioswales y pozos de árboles.   </v>
      </c>
      <c r="F17" s="12">
        <f>Art_Beneficios!F17</f>
        <v>49</v>
      </c>
      <c r="G17" s="71" t="s">
        <v>275</v>
      </c>
      <c r="H17" s="12" t="str">
        <f>Art_Beneficios!H17</f>
        <v>Múltiples jurisdicciones </v>
      </c>
      <c r="I17" s="17">
        <v>0</v>
      </c>
      <c r="J17" s="17">
        <v>0</v>
      </c>
      <c r="K17" s="17">
        <v>0</v>
      </c>
      <c r="L17" s="17">
        <v>0</v>
      </c>
      <c r="M17" s="17">
        <v>1</v>
      </c>
      <c r="N17" s="17">
        <v>1</v>
      </c>
      <c r="O17" s="17">
        <v>0</v>
      </c>
      <c r="P17" s="17">
        <v>0</v>
      </c>
      <c r="Q17" s="17">
        <v>1</v>
      </c>
      <c r="R17" s="17">
        <v>0</v>
      </c>
      <c r="S17" s="17" t="s">
        <v>181</v>
      </c>
      <c r="T17" s="17" t="s">
        <v>181</v>
      </c>
      <c r="U17" s="17">
        <v>1</v>
      </c>
      <c r="V17" s="17">
        <v>1</v>
      </c>
      <c r="W17" s="17" t="s">
        <v>181</v>
      </c>
      <c r="X17" s="17" t="s">
        <v>181</v>
      </c>
      <c r="Y17" s="17">
        <v>2</v>
      </c>
      <c r="Z17" s="17">
        <v>0</v>
      </c>
      <c r="AA17" s="17">
        <v>3</v>
      </c>
      <c r="AB17" s="17">
        <v>5</v>
      </c>
    </row>
    <row r="18" spans="1:28" s="2" customFormat="1" ht="41.4" x14ac:dyDescent="0.3">
      <c r="A18" s="12" t="str">
        <f>Art_Beneficios!A18</f>
        <v>Pistas de calles principales </v>
      </c>
      <c r="B18" s="12" t="str">
        <f>Art_Beneficios!B18</f>
        <v>Carretera general local / regional </v>
      </c>
      <c r="C18" s="12" t="str">
        <f>Art_Beneficios!C18</f>
        <v>LB-ELA_0063</v>
      </c>
      <c r="D18" s="12" t="str">
        <f>Art_Beneficios!D18</f>
        <v xml:space="preserve">Gage Ave. Bridge </v>
      </c>
      <c r="E18" s="12" t="str">
        <f>Art_Beneficios!E18</f>
        <v>Rehabilitate/replace Gage Avenue Bridge over the LA River</v>
      </c>
      <c r="F18" s="12">
        <f>Art_Beneficios!F18</f>
        <v>85</v>
      </c>
      <c r="G18" s="71" t="s">
        <v>285</v>
      </c>
      <c r="H18" s="12" t="str">
        <f>Art_Beneficios!H18</f>
        <v>Bell </v>
      </c>
      <c r="I18" s="17">
        <v>0</v>
      </c>
      <c r="J18" s="17">
        <v>0</v>
      </c>
      <c r="K18" s="17" t="s">
        <v>181</v>
      </c>
      <c r="L18" s="17" t="s">
        <v>181</v>
      </c>
      <c r="M18" s="17" t="s">
        <v>181</v>
      </c>
      <c r="N18" s="17">
        <v>0</v>
      </c>
      <c r="O18" s="17" t="s">
        <v>181</v>
      </c>
      <c r="P18" s="17">
        <v>0</v>
      </c>
      <c r="Q18" s="17">
        <v>0</v>
      </c>
      <c r="R18" s="17">
        <v>0</v>
      </c>
      <c r="S18" s="17" t="s">
        <v>181</v>
      </c>
      <c r="T18" s="17" t="s">
        <v>181</v>
      </c>
      <c r="U18" s="17" t="s">
        <v>181</v>
      </c>
      <c r="V18" s="17">
        <v>0</v>
      </c>
      <c r="W18" s="17" t="s">
        <v>181</v>
      </c>
      <c r="X18" s="17" t="s">
        <v>181</v>
      </c>
      <c r="Y18" s="17">
        <v>0</v>
      </c>
      <c r="Z18" s="17">
        <v>0</v>
      </c>
      <c r="AA18" s="17">
        <v>0</v>
      </c>
      <c r="AB18" s="17">
        <v>0</v>
      </c>
    </row>
    <row r="19" spans="1:28" s="2" customFormat="1" ht="69" x14ac:dyDescent="0.3">
      <c r="A19" s="12" t="str">
        <f>Art_Beneficios!A19</f>
        <v>Pistas de calles principales </v>
      </c>
      <c r="B19" s="12" t="str">
        <f>Art_Beneficios!B19</f>
        <v>Calles completas </v>
      </c>
      <c r="C19" s="12" t="str">
        <f>Art_Beneficios!C19</f>
        <v>LB-ELA_0064</v>
      </c>
      <c r="D19" s="12" t="str">
        <f>Art_Beneficios!D19</f>
        <v>Mejoras de la calle en Gage Av  </v>
      </c>
      <c r="E19" s="12" t="str">
        <f>Art_Beneficios!E19</f>
        <v>Gage Av, desde el límite occidental de la ciudad de Bell hasta el límite este de la ciudad.  Mejorar Gage Av para proporcionar seguridad y características estéticas (paisajismo tolerante a la sequía, pavimentación dura).  Las mejoras propuestas incluirán nuevas aceras peatonales, alumbrado público, mobiliario urbano, paradas de autobús, paisajismo en el parque, señales de entrada en forma de monumento y mejoras en el drenaje con la instalación de desagües en las aceras y pozos secos en el sitio del proyecto. </v>
      </c>
      <c r="F19" s="12">
        <f>Art_Beneficios!F19</f>
        <v>50</v>
      </c>
      <c r="G19" s="71" t="s">
        <v>285</v>
      </c>
      <c r="H19" s="12" t="str">
        <f>Art_Beneficios!H19</f>
        <v>Bell </v>
      </c>
      <c r="I19" s="17">
        <v>0</v>
      </c>
      <c r="J19" s="17">
        <v>0</v>
      </c>
      <c r="K19" s="17" t="s">
        <v>181</v>
      </c>
      <c r="L19" s="17" t="s">
        <v>181</v>
      </c>
      <c r="M19" s="17" t="s">
        <v>181</v>
      </c>
      <c r="N19" s="17">
        <v>0</v>
      </c>
      <c r="O19" s="17" t="s">
        <v>181</v>
      </c>
      <c r="P19" s="17">
        <v>0</v>
      </c>
      <c r="Q19" s="17">
        <v>0</v>
      </c>
      <c r="R19" s="17">
        <v>0</v>
      </c>
      <c r="S19" s="17" t="s">
        <v>181</v>
      </c>
      <c r="T19" s="17" t="s">
        <v>181</v>
      </c>
      <c r="U19" s="17" t="s">
        <v>181</v>
      </c>
      <c r="V19" s="17">
        <v>0</v>
      </c>
      <c r="W19" s="17" t="s">
        <v>181</v>
      </c>
      <c r="X19" s="17" t="s">
        <v>181</v>
      </c>
      <c r="Y19" s="17">
        <v>0</v>
      </c>
      <c r="Z19" s="17">
        <v>0</v>
      </c>
      <c r="AA19" s="17">
        <v>0</v>
      </c>
      <c r="AB19" s="17">
        <v>0</v>
      </c>
    </row>
    <row r="20" spans="1:28" s="2" customFormat="1" ht="41.4" x14ac:dyDescent="0.3">
      <c r="A20" s="12" t="str">
        <f>Art_Beneficios!A20</f>
        <v>Pistas de calles principales </v>
      </c>
      <c r="B20" s="12" t="str">
        <f>Art_Beneficios!B20</f>
        <v>Carretera general local / regional </v>
      </c>
      <c r="C20" s="12" t="str">
        <f>Art_Beneficios!C20</f>
        <v>LB-ELA_0065</v>
      </c>
      <c r="D20" s="12" t="str">
        <f>Art_Beneficios!D20</f>
        <v>Slauson Ave. Bridge</v>
      </c>
      <c r="E20" s="12" t="str">
        <f>Art_Beneficios!E20</f>
        <v>Rehabilitate/replace Slauson Avenue Bridge over the LA River</v>
      </c>
      <c r="F20" s="12">
        <f>Art_Beneficios!F20</f>
        <v>86</v>
      </c>
      <c r="G20" s="71" t="s">
        <v>285</v>
      </c>
      <c r="H20" s="12" t="str">
        <f>Art_Beneficios!H20</f>
        <v>Bell </v>
      </c>
      <c r="I20" s="17">
        <v>0</v>
      </c>
      <c r="J20" s="17">
        <v>0</v>
      </c>
      <c r="K20" s="17" t="s">
        <v>181</v>
      </c>
      <c r="L20" s="17" t="s">
        <v>181</v>
      </c>
      <c r="M20" s="17">
        <v>1</v>
      </c>
      <c r="N20" s="17">
        <v>0</v>
      </c>
      <c r="O20" s="17">
        <v>0</v>
      </c>
      <c r="P20" s="17">
        <v>0</v>
      </c>
      <c r="Q20" s="17">
        <v>1</v>
      </c>
      <c r="R20" s="17">
        <v>0</v>
      </c>
      <c r="S20" s="17" t="s">
        <v>181</v>
      </c>
      <c r="T20" s="17" t="s">
        <v>181</v>
      </c>
      <c r="U20" s="17" t="s">
        <v>181</v>
      </c>
      <c r="V20" s="17">
        <v>1</v>
      </c>
      <c r="W20" s="17" t="s">
        <v>181</v>
      </c>
      <c r="X20" s="17" t="s">
        <v>181</v>
      </c>
      <c r="Y20" s="17">
        <v>0</v>
      </c>
      <c r="Z20" s="17">
        <v>0</v>
      </c>
      <c r="AA20" s="17">
        <v>3</v>
      </c>
      <c r="AB20" s="17">
        <v>3</v>
      </c>
    </row>
    <row r="21" spans="1:28" s="2" customFormat="1" ht="41.4" x14ac:dyDescent="0.3">
      <c r="A21" s="12" t="str">
        <f>Art_Beneficios!A21</f>
        <v>Pistas de calles principales </v>
      </c>
      <c r="B21" s="12" t="str">
        <f>Art_Beneficios!B21</f>
        <v>Carretera general local / regional </v>
      </c>
      <c r="C21" s="12" t="str">
        <f>Art_Beneficios!C21</f>
        <v>LB-ELA_0067</v>
      </c>
      <c r="D21" s="12" t="str">
        <f>Art_Beneficios!D21</f>
        <v>Florence Ave. Bridges</v>
      </c>
      <c r="E21" s="12" t="str">
        <f>Art_Beneficios!E21</f>
        <v xml:space="preserve">Replace Florence Ave. Bridges over LA River &amp; I-710 </v>
      </c>
      <c r="F21" s="12">
        <f>Art_Beneficios!F21</f>
        <v>87</v>
      </c>
      <c r="G21" s="71" t="s">
        <v>285</v>
      </c>
      <c r="H21" s="12" t="str">
        <f>Art_Beneficios!H21</f>
        <v>Bell </v>
      </c>
      <c r="I21" s="17">
        <v>0</v>
      </c>
      <c r="J21" s="17">
        <v>1</v>
      </c>
      <c r="K21" s="17" t="s">
        <v>181</v>
      </c>
      <c r="L21" s="17" t="s">
        <v>181</v>
      </c>
      <c r="M21" s="17" t="s">
        <v>181</v>
      </c>
      <c r="N21" s="17">
        <v>0</v>
      </c>
      <c r="O21" s="17">
        <v>0</v>
      </c>
      <c r="P21" s="17">
        <v>0</v>
      </c>
      <c r="Q21" s="17">
        <v>0</v>
      </c>
      <c r="R21" s="17">
        <v>0</v>
      </c>
      <c r="S21" s="17" t="s">
        <v>181</v>
      </c>
      <c r="T21" s="17" t="s">
        <v>181</v>
      </c>
      <c r="U21" s="17" t="s">
        <v>181</v>
      </c>
      <c r="V21" s="17">
        <v>0</v>
      </c>
      <c r="W21" s="17" t="s">
        <v>181</v>
      </c>
      <c r="X21" s="17" t="s">
        <v>181</v>
      </c>
      <c r="Y21" s="17">
        <v>1</v>
      </c>
      <c r="Z21" s="17">
        <v>0</v>
      </c>
      <c r="AA21" s="17">
        <v>0</v>
      </c>
      <c r="AB21" s="17">
        <v>1</v>
      </c>
    </row>
    <row r="22" spans="1:28" s="2" customFormat="1" ht="41.4" x14ac:dyDescent="0.3">
      <c r="A22" s="12" t="str">
        <f>Art_Beneficios!A22</f>
        <v>Pistas de calles principales </v>
      </c>
      <c r="B22" s="12" t="str">
        <f>Art_Beneficios!B22</f>
        <v>Carretera general local / regional </v>
      </c>
      <c r="C22" s="12" t="str">
        <f>Art_Beneficios!C22</f>
        <v>LB-ELA_0068</v>
      </c>
      <c r="D22" s="12" t="str">
        <f>Art_Beneficios!D22</f>
        <v>Systematic Safety Analysis Report Program (SSARP) Improvements</v>
      </c>
      <c r="E22" s="12" t="str">
        <f>Art_Beneficios!E22</f>
        <v>Targeted safety improvements to 38 intersections, citywide, in the City of Bell Gardens.  Includes installing signs; changing pavement markings; adding protected turn phasing; installing channelization; parking restrictions; and signal timing adjustments.</v>
      </c>
      <c r="F22" s="12">
        <f>Art_Beneficios!F22</f>
        <v>88</v>
      </c>
      <c r="G22" s="71" t="s">
        <v>296</v>
      </c>
      <c r="H22" s="12" t="str">
        <f>Art_Beneficios!H22</f>
        <v>Bell Gardens </v>
      </c>
      <c r="I22" s="17">
        <v>0</v>
      </c>
      <c r="J22" s="17">
        <v>0</v>
      </c>
      <c r="K22" s="17">
        <v>0</v>
      </c>
      <c r="L22" s="17">
        <v>0</v>
      </c>
      <c r="M22" s="17">
        <v>1</v>
      </c>
      <c r="N22" s="17">
        <v>1</v>
      </c>
      <c r="O22" s="17">
        <v>0</v>
      </c>
      <c r="P22" s="17">
        <v>0</v>
      </c>
      <c r="Q22" s="17">
        <v>1</v>
      </c>
      <c r="R22" s="17">
        <v>0</v>
      </c>
      <c r="S22" s="17" t="s">
        <v>181</v>
      </c>
      <c r="T22" s="17" t="s">
        <v>181</v>
      </c>
      <c r="U22" s="17">
        <v>1</v>
      </c>
      <c r="V22" s="17">
        <v>1</v>
      </c>
      <c r="W22" s="17" t="s">
        <v>181</v>
      </c>
      <c r="X22" s="17" t="s">
        <v>181</v>
      </c>
      <c r="Y22" s="17">
        <v>2</v>
      </c>
      <c r="Z22" s="17">
        <v>0</v>
      </c>
      <c r="AA22" s="17">
        <v>3</v>
      </c>
      <c r="AB22" s="17">
        <v>5</v>
      </c>
    </row>
    <row r="23" spans="1:28" s="2" customFormat="1" ht="41.4" x14ac:dyDescent="0.3">
      <c r="A23" s="12" t="str">
        <f>Art_Beneficios!A23</f>
        <v>Pistas de calles principales </v>
      </c>
      <c r="B23" s="12" t="str">
        <f>Art_Beneficios!B23</f>
        <v>Coordinación de señales / TSM / ITS </v>
      </c>
      <c r="C23" s="12" t="str">
        <f>Art_Beneficios!C23</f>
        <v>LB-ELA_0069</v>
      </c>
      <c r="D23" s="12" t="str">
        <f>Art_Beneficios!D23</f>
        <v>Traffic / Ped Signal Upgrades</v>
      </c>
      <c r="E23" s="12" t="str">
        <f>Art_Beneficios!E23</f>
        <v xml:space="preserve">Targeted upgrades to 38 intersections, citywide, in the City of Bell Gardens.  Would replace outdated infrastructure such as signal poles, cabinets, pedestrian poles, and vehicle detection systems.  </v>
      </c>
      <c r="F23" s="12">
        <f>Art_Beneficios!F23</f>
        <v>60</v>
      </c>
      <c r="G23" s="71" t="s">
        <v>296</v>
      </c>
      <c r="H23" s="12" t="str">
        <f>Art_Beneficios!H23</f>
        <v>Bell Gardens </v>
      </c>
      <c r="I23" s="17">
        <v>0</v>
      </c>
      <c r="J23" s="17">
        <v>0</v>
      </c>
      <c r="K23" s="17" t="s">
        <v>181</v>
      </c>
      <c r="L23" s="17" t="s">
        <v>181</v>
      </c>
      <c r="M23" s="17">
        <v>1</v>
      </c>
      <c r="N23" s="17">
        <v>0</v>
      </c>
      <c r="O23" s="17">
        <v>0</v>
      </c>
      <c r="P23" s="17">
        <v>0</v>
      </c>
      <c r="Q23" s="17">
        <v>1</v>
      </c>
      <c r="R23" s="17">
        <v>0</v>
      </c>
      <c r="S23" s="17" t="s">
        <v>181</v>
      </c>
      <c r="T23" s="17" t="s">
        <v>181</v>
      </c>
      <c r="U23" s="17" t="s">
        <v>181</v>
      </c>
      <c r="V23" s="17">
        <v>1</v>
      </c>
      <c r="W23" s="17" t="s">
        <v>181</v>
      </c>
      <c r="X23" s="17" t="s">
        <v>181</v>
      </c>
      <c r="Y23" s="17">
        <v>0</v>
      </c>
      <c r="Z23" s="17">
        <v>0</v>
      </c>
      <c r="AA23" s="17">
        <v>3</v>
      </c>
      <c r="AB23" s="17">
        <v>3</v>
      </c>
    </row>
    <row r="24" spans="1:28" s="2" customFormat="1" ht="41.4" x14ac:dyDescent="0.3">
      <c r="A24" s="12" t="str">
        <f>Art_Beneficios!A24</f>
        <v>Pistas de calles principales </v>
      </c>
      <c r="B24" s="12" t="str">
        <f>Art_Beneficios!B24</f>
        <v>Coordinación de señales / TSM / ITS </v>
      </c>
      <c r="C24" s="12" t="str">
        <f>Art_Beneficios!C24</f>
        <v>LB-ELA_0071</v>
      </c>
      <c r="D24" s="12" t="str">
        <f>Art_Beneficios!D24</f>
        <v>Mixmaster Traffic signal Improvements (Telegraph/ Eastern/ Atlantic)</v>
      </c>
      <c r="E24" s="12" t="str">
        <f>Art_Beneficios!E24</f>
        <v xml:space="preserve">Traffic signal upgrade at Telegraph / Eastern / Atlantic.  Also consider improvements such as turning lane pavement markings, striping, and enhanced signage so that approaching traffic can get properly aligned well in advance of this intersection. </v>
      </c>
      <c r="F24" s="12">
        <f>Art_Beneficios!F24</f>
        <v>61</v>
      </c>
      <c r="G24" s="71" t="s">
        <v>196</v>
      </c>
      <c r="H24" s="12" t="str">
        <f>Art_Beneficios!H24</f>
        <v>Commerce </v>
      </c>
      <c r="I24" s="17">
        <v>0</v>
      </c>
      <c r="J24" s="17">
        <v>0</v>
      </c>
      <c r="K24" s="17">
        <v>0</v>
      </c>
      <c r="L24" s="17">
        <v>0</v>
      </c>
      <c r="M24" s="17" t="s">
        <v>181</v>
      </c>
      <c r="N24" s="17">
        <v>0</v>
      </c>
      <c r="O24" s="17">
        <v>0</v>
      </c>
      <c r="P24" s="17">
        <v>0</v>
      </c>
      <c r="Q24" s="17">
        <v>1</v>
      </c>
      <c r="R24" s="17">
        <v>0</v>
      </c>
      <c r="S24" s="17" t="s">
        <v>181</v>
      </c>
      <c r="T24" s="17" t="s">
        <v>181</v>
      </c>
      <c r="U24" s="17" t="s">
        <v>181</v>
      </c>
      <c r="V24" s="17">
        <v>1</v>
      </c>
      <c r="W24" s="17" t="s">
        <v>181</v>
      </c>
      <c r="X24" s="17" t="s">
        <v>181</v>
      </c>
      <c r="Y24" s="17">
        <v>0</v>
      </c>
      <c r="Z24" s="17">
        <v>0</v>
      </c>
      <c r="AA24" s="17">
        <v>2</v>
      </c>
      <c r="AB24" s="17">
        <v>2</v>
      </c>
    </row>
    <row r="25" spans="1:28" s="2" customFormat="1" ht="41.4" x14ac:dyDescent="0.3">
      <c r="A25" s="12" t="str">
        <f>Art_Beneficios!A25</f>
        <v>Pistas de calles principales </v>
      </c>
      <c r="B25" s="12" t="str">
        <f>Art_Beneficios!B25</f>
        <v>Coordinación de señales / TSM / ITS </v>
      </c>
      <c r="C25" s="12" t="str">
        <f>Art_Beneficios!C25</f>
        <v>LB-ELA_0072</v>
      </c>
      <c r="D25" s="12" t="str">
        <f>Art_Beneficios!D25</f>
        <v>Traffic Signal Coordination Projects</v>
      </c>
      <c r="E25" s="12" t="str">
        <f>Art_Beneficios!E25</f>
        <v>Various arterials within the City of Commerce</v>
      </c>
      <c r="F25" s="12">
        <f>Art_Beneficios!F25</f>
        <v>62</v>
      </c>
      <c r="G25" s="71" t="s">
        <v>306</v>
      </c>
      <c r="H25" s="12" t="str">
        <f>Art_Beneficios!H25</f>
        <v>Commerce </v>
      </c>
      <c r="I25" s="17">
        <v>0</v>
      </c>
      <c r="J25" s="17">
        <v>0</v>
      </c>
      <c r="K25" s="17" t="s">
        <v>181</v>
      </c>
      <c r="L25" s="17" t="s">
        <v>181</v>
      </c>
      <c r="M25" s="17">
        <v>1</v>
      </c>
      <c r="N25" s="17">
        <v>0</v>
      </c>
      <c r="O25" s="17">
        <v>0</v>
      </c>
      <c r="P25" s="17">
        <v>0</v>
      </c>
      <c r="Q25" s="17">
        <v>1</v>
      </c>
      <c r="R25" s="17">
        <v>0</v>
      </c>
      <c r="S25" s="17" t="s">
        <v>181</v>
      </c>
      <c r="T25" s="17" t="s">
        <v>181</v>
      </c>
      <c r="U25" s="17" t="s">
        <v>181</v>
      </c>
      <c r="V25" s="17">
        <v>1</v>
      </c>
      <c r="W25" s="17" t="s">
        <v>181</v>
      </c>
      <c r="X25" s="17" t="s">
        <v>181</v>
      </c>
      <c r="Y25" s="17">
        <v>0</v>
      </c>
      <c r="Z25" s="17">
        <v>0</v>
      </c>
      <c r="AA25" s="17">
        <v>3</v>
      </c>
      <c r="AB25" s="17">
        <v>3</v>
      </c>
    </row>
    <row r="26" spans="1:28" s="2" customFormat="1" ht="41.4" x14ac:dyDescent="0.3">
      <c r="A26" s="12" t="str">
        <f>Art_Beneficios!A26</f>
        <v>Pistas de calles principales </v>
      </c>
      <c r="B26" s="12" t="str">
        <f>Art_Beneficios!B26</f>
        <v>Carretera general local / regional </v>
      </c>
      <c r="C26" s="12" t="str">
        <f>Art_Beneficios!C26</f>
        <v>LB-ELA_0073</v>
      </c>
      <c r="D26" s="12" t="str">
        <f>Art_Beneficios!D26</f>
        <v xml:space="preserve">Telegraph Road Improvements </v>
      </c>
      <c r="E26" s="12" t="str">
        <f>Art_Beneficios!E26</f>
        <v>Improve Telegraph Road between Marianna Ave. and Atlantic Blvd (safety features and pedestrian circulation)</v>
      </c>
      <c r="F26" s="12">
        <f>Art_Beneficios!F26</f>
        <v>89</v>
      </c>
      <c r="G26" s="71" t="s">
        <v>306</v>
      </c>
      <c r="H26" s="12" t="str">
        <f>Art_Beneficios!H26</f>
        <v>Commerce </v>
      </c>
      <c r="I26" s="17">
        <v>0</v>
      </c>
      <c r="J26" s="17">
        <v>0</v>
      </c>
      <c r="K26" s="17" t="s">
        <v>181</v>
      </c>
      <c r="L26" s="17" t="s">
        <v>181</v>
      </c>
      <c r="M26" s="17" t="s">
        <v>181</v>
      </c>
      <c r="N26" s="17">
        <v>0</v>
      </c>
      <c r="O26" s="17">
        <v>0</v>
      </c>
      <c r="P26" s="17">
        <v>0</v>
      </c>
      <c r="Q26" s="17">
        <v>0</v>
      </c>
      <c r="R26" s="17">
        <v>0</v>
      </c>
      <c r="S26" s="17" t="s">
        <v>181</v>
      </c>
      <c r="T26" s="17" t="s">
        <v>181</v>
      </c>
      <c r="U26" s="17" t="s">
        <v>181</v>
      </c>
      <c r="V26" s="17">
        <v>0</v>
      </c>
      <c r="W26" s="17" t="s">
        <v>181</v>
      </c>
      <c r="X26" s="17" t="s">
        <v>181</v>
      </c>
      <c r="Y26" s="17">
        <v>0</v>
      </c>
      <c r="Z26" s="17">
        <v>0</v>
      </c>
      <c r="AA26" s="17">
        <v>0</v>
      </c>
      <c r="AB26" s="17">
        <v>0</v>
      </c>
    </row>
    <row r="27" spans="1:28" s="2" customFormat="1" ht="41.4" x14ac:dyDescent="0.3">
      <c r="A27" s="12" t="str">
        <f>Art_Beneficios!A27</f>
        <v>Pistas de calles principales </v>
      </c>
      <c r="B27" s="12" t="str">
        <f>Art_Beneficios!B27</f>
        <v>Coordinación de señales / TSM / ITS </v>
      </c>
      <c r="C27" s="12" t="str">
        <f>Art_Beneficios!C27</f>
        <v>LB-ELA_0074</v>
      </c>
      <c r="D27" s="12" t="str">
        <f>Art_Beneficios!D27</f>
        <v>Traffic Signal Upgrades</v>
      </c>
      <c r="E27" s="12" t="str">
        <f>Art_Beneficios!E27</f>
        <v>Upgrade various signals within the City of Commerce</v>
      </c>
      <c r="F27" s="12">
        <f>Art_Beneficios!F27</f>
        <v>63</v>
      </c>
      <c r="G27" s="71" t="s">
        <v>196</v>
      </c>
      <c r="H27" s="12" t="str">
        <f>Art_Beneficios!H27</f>
        <v>Commerce </v>
      </c>
      <c r="I27" s="17">
        <v>0</v>
      </c>
      <c r="J27" s="17">
        <v>0</v>
      </c>
      <c r="K27" s="17">
        <v>0</v>
      </c>
      <c r="L27" s="17">
        <v>0</v>
      </c>
      <c r="M27" s="17">
        <v>1</v>
      </c>
      <c r="N27" s="17">
        <v>0</v>
      </c>
      <c r="O27" s="17">
        <v>0</v>
      </c>
      <c r="P27" s="17">
        <v>0</v>
      </c>
      <c r="Q27" s="17">
        <v>1</v>
      </c>
      <c r="R27" s="17">
        <v>0</v>
      </c>
      <c r="S27" s="17" t="s">
        <v>181</v>
      </c>
      <c r="T27" s="17" t="s">
        <v>181</v>
      </c>
      <c r="U27" s="17" t="s">
        <v>181</v>
      </c>
      <c r="V27" s="17">
        <v>1</v>
      </c>
      <c r="W27" s="17" t="s">
        <v>181</v>
      </c>
      <c r="X27" s="17" t="s">
        <v>181</v>
      </c>
      <c r="Y27" s="17">
        <v>0</v>
      </c>
      <c r="Z27" s="17">
        <v>0</v>
      </c>
      <c r="AA27" s="17">
        <v>3</v>
      </c>
      <c r="AB27" s="17">
        <v>3</v>
      </c>
    </row>
    <row r="28" spans="1:28" s="2" customFormat="1" ht="41.4" x14ac:dyDescent="0.3">
      <c r="A28" s="12" t="str">
        <f>Art_Beneficios!A28</f>
        <v>Pistas de calles principales </v>
      </c>
      <c r="B28" s="12" t="str">
        <f>Art_Beneficios!B28</f>
        <v>Coordinación de señales / TSM / ITS </v>
      </c>
      <c r="C28" s="12" t="str">
        <f>Art_Beneficios!C28</f>
        <v>LB-ELA_0075</v>
      </c>
      <c r="D28" s="12" t="str">
        <f>Art_Beneficios!D28</f>
        <v>Video Camera installation</v>
      </c>
      <c r="E28" s="12" t="str">
        <f>Art_Beneficios!E28</f>
        <v>Video Camera installation on all Signalized intersections within the City of Commerce</v>
      </c>
      <c r="F28" s="12">
        <f>Art_Beneficios!F28</f>
        <v>64</v>
      </c>
      <c r="G28" s="71" t="s">
        <v>196</v>
      </c>
      <c r="H28" s="12" t="str">
        <f>Art_Beneficios!H28</f>
        <v>Commerce </v>
      </c>
      <c r="I28" s="17">
        <v>0</v>
      </c>
      <c r="J28" s="17">
        <v>0</v>
      </c>
      <c r="K28" s="17" t="s">
        <v>181</v>
      </c>
      <c r="L28" s="17" t="s">
        <v>181</v>
      </c>
      <c r="M28" s="17">
        <v>1</v>
      </c>
      <c r="N28" s="17">
        <v>0</v>
      </c>
      <c r="O28" s="17">
        <v>0</v>
      </c>
      <c r="P28" s="17">
        <v>0</v>
      </c>
      <c r="Q28" s="17">
        <v>1</v>
      </c>
      <c r="R28" s="17">
        <v>0</v>
      </c>
      <c r="S28" s="17" t="s">
        <v>181</v>
      </c>
      <c r="T28" s="17" t="s">
        <v>181</v>
      </c>
      <c r="U28" s="17" t="s">
        <v>181</v>
      </c>
      <c r="V28" s="17">
        <v>1</v>
      </c>
      <c r="W28" s="17" t="s">
        <v>181</v>
      </c>
      <c r="X28" s="17" t="s">
        <v>181</v>
      </c>
      <c r="Y28" s="17">
        <v>0</v>
      </c>
      <c r="Z28" s="17">
        <v>0</v>
      </c>
      <c r="AA28" s="17">
        <v>3</v>
      </c>
      <c r="AB28" s="17">
        <v>3</v>
      </c>
    </row>
    <row r="29" spans="1:28" s="2" customFormat="1" ht="41.4" x14ac:dyDescent="0.3">
      <c r="A29" s="12" t="str">
        <f>Art_Beneficios!A29</f>
        <v>Pistas de calles principales </v>
      </c>
      <c r="B29" s="12" t="str">
        <f>Art_Beneficios!B29</f>
        <v>Carretera general local / regional </v>
      </c>
      <c r="C29" s="12" t="str">
        <f>Art_Beneficios!C29</f>
        <v>LB-ELA_0078</v>
      </c>
      <c r="D29" s="12" t="str">
        <f>Art_Beneficios!D29</f>
        <v>Randolph Street Gap Closure</v>
      </c>
      <c r="E29" s="12" t="str">
        <f>Art_Beneficios!E29</f>
        <v xml:space="preserve">Provide arterial roadway bridge over LA River and I-710 to connect Randolph Street west and east of the LA River/I-710  </v>
      </c>
      <c r="F29" s="12">
        <f>Art_Beneficios!F29</f>
        <v>90</v>
      </c>
      <c r="G29" s="71" t="s">
        <v>198</v>
      </c>
      <c r="H29" s="12" t="str">
        <f>Art_Beneficios!H29</f>
        <v>Commerce </v>
      </c>
      <c r="I29" s="17">
        <v>0</v>
      </c>
      <c r="J29" s="17">
        <v>0</v>
      </c>
      <c r="K29" s="17">
        <v>0</v>
      </c>
      <c r="L29" s="17">
        <v>0</v>
      </c>
      <c r="M29" s="17" t="s">
        <v>181</v>
      </c>
      <c r="N29" s="17">
        <v>0</v>
      </c>
      <c r="O29" s="17">
        <v>0</v>
      </c>
      <c r="P29" s="17">
        <v>0</v>
      </c>
      <c r="Q29" s="17">
        <v>1</v>
      </c>
      <c r="R29" s="17">
        <v>0</v>
      </c>
      <c r="S29" s="17" t="s">
        <v>181</v>
      </c>
      <c r="T29" s="17" t="s">
        <v>181</v>
      </c>
      <c r="U29" s="17" t="s">
        <v>181</v>
      </c>
      <c r="V29" s="17">
        <v>1</v>
      </c>
      <c r="W29" s="17" t="s">
        <v>181</v>
      </c>
      <c r="X29" s="17" t="s">
        <v>181</v>
      </c>
      <c r="Y29" s="17">
        <v>0</v>
      </c>
      <c r="Z29" s="17">
        <v>0</v>
      </c>
      <c r="AA29" s="17">
        <v>2</v>
      </c>
      <c r="AB29" s="17">
        <v>2</v>
      </c>
    </row>
    <row r="30" spans="1:28" s="2" customFormat="1" ht="41.4" x14ac:dyDescent="0.3">
      <c r="A30" s="12" t="str">
        <f>Art_Beneficios!A30</f>
        <v>Pistas de calles principales </v>
      </c>
      <c r="B30" s="12" t="str">
        <f>Art_Beneficios!B30</f>
        <v>Carretera general local / regional </v>
      </c>
      <c r="C30" s="12" t="str">
        <f>Art_Beneficios!C30</f>
        <v>LB-ELA_0079</v>
      </c>
      <c r="D30" s="12" t="str">
        <f>Art_Beneficios!D30</f>
        <v>Florence Avenue Bridge Rehabilitation</v>
      </c>
      <c r="E30" s="12" t="str">
        <f>Art_Beneficios!E30</f>
        <v>Rehabilitate arterial bridge over the Rio Hondo River Channel</v>
      </c>
      <c r="F30" s="12">
        <f>Art_Beneficios!F30</f>
        <v>91</v>
      </c>
      <c r="G30" s="71" t="s">
        <v>322</v>
      </c>
      <c r="H30" s="12" t="str">
        <f>Art_Beneficios!H30</f>
        <v>Downey </v>
      </c>
      <c r="I30" s="17">
        <v>0</v>
      </c>
      <c r="J30" s="17">
        <v>0</v>
      </c>
      <c r="K30" s="17" t="s">
        <v>181</v>
      </c>
      <c r="L30" s="17" t="s">
        <v>181</v>
      </c>
      <c r="M30" s="17">
        <v>1</v>
      </c>
      <c r="N30" s="17">
        <v>0</v>
      </c>
      <c r="O30" s="17">
        <v>0</v>
      </c>
      <c r="P30" s="17">
        <v>0</v>
      </c>
      <c r="Q30" s="17">
        <v>1</v>
      </c>
      <c r="R30" s="17">
        <v>0</v>
      </c>
      <c r="S30" s="17" t="s">
        <v>181</v>
      </c>
      <c r="T30" s="17" t="s">
        <v>181</v>
      </c>
      <c r="U30" s="17" t="s">
        <v>181</v>
      </c>
      <c r="V30" s="17">
        <v>1</v>
      </c>
      <c r="W30" s="17" t="s">
        <v>181</v>
      </c>
      <c r="X30" s="17" t="s">
        <v>181</v>
      </c>
      <c r="Y30" s="17">
        <v>0</v>
      </c>
      <c r="Z30" s="17">
        <v>0</v>
      </c>
      <c r="AA30" s="17">
        <v>3</v>
      </c>
      <c r="AB30" s="17">
        <v>3</v>
      </c>
    </row>
    <row r="31" spans="1:28" s="2" customFormat="1" ht="41.4" x14ac:dyDescent="0.3">
      <c r="A31" s="12" t="str">
        <f>Art_Beneficios!A31</f>
        <v>Pistas de calles principales </v>
      </c>
      <c r="B31" s="12" t="str">
        <f>Art_Beneficios!B31</f>
        <v>Carretera general local / regional </v>
      </c>
      <c r="C31" s="12" t="str">
        <f>Art_Beneficios!C31</f>
        <v>LB-ELA_0080</v>
      </c>
      <c r="D31" s="12" t="str">
        <f>Art_Beneficios!D31</f>
        <v>Florence Ave. &amp; Paramount Blvd. Intersection Improvement</v>
      </c>
      <c r="E31" s="12" t="str">
        <f>Art_Beneficios!E31</f>
        <v>Improve the intersection at Florence Ave. &amp; Paramount Blvd. by adding turn lanes to reduce congestion and enhance safety.</v>
      </c>
      <c r="F31" s="12">
        <f>Art_Beneficios!F31</f>
        <v>92</v>
      </c>
      <c r="G31" s="71" t="s">
        <v>198</v>
      </c>
      <c r="H31" s="12" t="str">
        <f>Art_Beneficios!H31</f>
        <v>Downey </v>
      </c>
      <c r="I31" s="17">
        <v>0</v>
      </c>
      <c r="J31" s="17">
        <v>0</v>
      </c>
      <c r="K31" s="17" t="s">
        <v>181</v>
      </c>
      <c r="L31" s="17" t="s">
        <v>181</v>
      </c>
      <c r="M31" s="17">
        <v>1</v>
      </c>
      <c r="N31" s="17">
        <v>0</v>
      </c>
      <c r="O31" s="17">
        <v>0</v>
      </c>
      <c r="P31" s="17">
        <v>0</v>
      </c>
      <c r="Q31" s="17">
        <v>1</v>
      </c>
      <c r="R31" s="17">
        <v>0</v>
      </c>
      <c r="S31" s="17" t="s">
        <v>181</v>
      </c>
      <c r="T31" s="17" t="s">
        <v>181</v>
      </c>
      <c r="U31" s="17" t="s">
        <v>181</v>
      </c>
      <c r="V31" s="17">
        <v>1</v>
      </c>
      <c r="W31" s="17" t="s">
        <v>181</v>
      </c>
      <c r="X31" s="17" t="s">
        <v>181</v>
      </c>
      <c r="Y31" s="17">
        <v>0</v>
      </c>
      <c r="Z31" s="17">
        <v>0</v>
      </c>
      <c r="AA31" s="17">
        <v>3</v>
      </c>
      <c r="AB31" s="17">
        <v>3</v>
      </c>
    </row>
    <row r="32" spans="1:28" s="2" customFormat="1" ht="41.4" x14ac:dyDescent="0.3">
      <c r="A32" s="12" t="str">
        <f>Art_Beneficios!A32</f>
        <v>Pistas de calles principales </v>
      </c>
      <c r="B32" s="12" t="str">
        <f>Art_Beneficios!B32</f>
        <v>Coordinación de señales / TSM / ITS </v>
      </c>
      <c r="C32" s="12" t="str">
        <f>Art_Beneficios!C32</f>
        <v>LB-ELA_0081</v>
      </c>
      <c r="D32" s="12" t="str">
        <f>Art_Beneficios!D32</f>
        <v>Firestone Blvd. Traffic Signal Upgrades &amp; Safety Enhancements</v>
      </c>
      <c r="E32" s="12" t="str">
        <f>Art_Beneficios!E32</f>
        <v>Along Firestone Boulevard between Downey West City Limit and Lakewood Boulevard, provide traffic signal updates and safety enhancements.</v>
      </c>
      <c r="F32" s="12">
        <f>Art_Beneficios!F32</f>
        <v>65</v>
      </c>
      <c r="G32" s="71" t="s">
        <v>198</v>
      </c>
      <c r="H32" s="12" t="str">
        <f>Art_Beneficios!H32</f>
        <v>Downey </v>
      </c>
      <c r="I32" s="17">
        <v>0</v>
      </c>
      <c r="J32" s="17">
        <v>0</v>
      </c>
      <c r="K32" s="17">
        <v>0</v>
      </c>
      <c r="L32" s="17">
        <v>0</v>
      </c>
      <c r="M32" s="17">
        <v>1</v>
      </c>
      <c r="N32" s="17">
        <v>1</v>
      </c>
      <c r="O32" s="17">
        <v>0</v>
      </c>
      <c r="P32" s="17">
        <v>0</v>
      </c>
      <c r="Q32" s="17">
        <v>1</v>
      </c>
      <c r="R32" s="17">
        <v>0</v>
      </c>
      <c r="S32" s="17" t="s">
        <v>181</v>
      </c>
      <c r="T32" s="17" t="s">
        <v>181</v>
      </c>
      <c r="U32" s="17">
        <v>1</v>
      </c>
      <c r="V32" s="17">
        <v>1</v>
      </c>
      <c r="W32" s="17" t="s">
        <v>181</v>
      </c>
      <c r="X32" s="17" t="s">
        <v>181</v>
      </c>
      <c r="Y32" s="17">
        <v>2</v>
      </c>
      <c r="Z32" s="17">
        <v>0</v>
      </c>
      <c r="AA32" s="17">
        <v>3</v>
      </c>
      <c r="AB32" s="17">
        <v>5</v>
      </c>
    </row>
    <row r="33" spans="1:28" s="2" customFormat="1" ht="41.4" x14ac:dyDescent="0.3">
      <c r="A33" s="12" t="str">
        <f>Art_Beneficios!A33</f>
        <v>Pistas de calles principales </v>
      </c>
      <c r="B33" s="12" t="str">
        <f>Art_Beneficios!B33</f>
        <v>Coordinación de señales / TSM / ITS </v>
      </c>
      <c r="C33" s="12" t="str">
        <f>Art_Beneficios!C33</f>
        <v>LB-ELA_0083</v>
      </c>
      <c r="D33" s="12" t="str">
        <f>Art_Beneficios!D33</f>
        <v>Traffic Signal Upgrades</v>
      </c>
      <c r="E33" s="12" t="str">
        <f>Art_Beneficios!E33</f>
        <v>Along Florence Ave., between Downey Ave. &amp; Brookshire Ave., upgrade traffic signals</v>
      </c>
      <c r="F33" s="12">
        <f>Art_Beneficios!F33</f>
        <v>66</v>
      </c>
      <c r="G33" s="71" t="s">
        <v>322</v>
      </c>
      <c r="H33" s="12" t="str">
        <f>Art_Beneficios!H33</f>
        <v>Downey </v>
      </c>
      <c r="I33" s="17">
        <v>0</v>
      </c>
      <c r="J33" s="17">
        <v>0</v>
      </c>
      <c r="K33" s="17" t="s">
        <v>181</v>
      </c>
      <c r="L33" s="17" t="s">
        <v>181</v>
      </c>
      <c r="M33" s="17">
        <v>1</v>
      </c>
      <c r="N33" s="17">
        <v>0</v>
      </c>
      <c r="O33" s="17">
        <v>0</v>
      </c>
      <c r="P33" s="17">
        <v>0</v>
      </c>
      <c r="Q33" s="17">
        <v>1</v>
      </c>
      <c r="R33" s="17">
        <v>0</v>
      </c>
      <c r="S33" s="17" t="s">
        <v>181</v>
      </c>
      <c r="T33" s="17" t="s">
        <v>181</v>
      </c>
      <c r="U33" s="17" t="s">
        <v>181</v>
      </c>
      <c r="V33" s="17">
        <v>1</v>
      </c>
      <c r="W33" s="17" t="s">
        <v>181</v>
      </c>
      <c r="X33" s="17" t="s">
        <v>181</v>
      </c>
      <c r="Y33" s="17">
        <v>0</v>
      </c>
      <c r="Z33" s="17">
        <v>0</v>
      </c>
      <c r="AA33" s="17">
        <v>3</v>
      </c>
      <c r="AB33" s="17">
        <v>3</v>
      </c>
    </row>
    <row r="34" spans="1:28" s="2" customFormat="1" ht="41.4" x14ac:dyDescent="0.3">
      <c r="A34" s="12" t="str">
        <f>Art_Beneficios!A34</f>
        <v>Pistas de calles principales </v>
      </c>
      <c r="B34" s="12" t="str">
        <f>Art_Beneficios!B34</f>
        <v>Coordinación de señales / TSM / ITS </v>
      </c>
      <c r="C34" s="12" t="str">
        <f>Art_Beneficios!C34</f>
        <v>LB-ELA_0084</v>
      </c>
      <c r="D34" s="12" t="str">
        <f>Art_Beneficios!D34</f>
        <v>Video Detection Upgrades</v>
      </c>
      <c r="E34" s="12" t="str">
        <f>Art_Beneficios!E34</f>
        <v>At 25 intersections in various locations within the City of Downey, provide video detection upgrades.</v>
      </c>
      <c r="F34" s="12">
        <f>Art_Beneficios!F34</f>
        <v>67</v>
      </c>
      <c r="G34" s="71" t="s">
        <v>334</v>
      </c>
      <c r="H34" s="12" t="str">
        <f>Art_Beneficios!H34</f>
        <v>Downey </v>
      </c>
      <c r="I34" s="17">
        <v>0</v>
      </c>
      <c r="J34" s="17">
        <v>0</v>
      </c>
      <c r="K34" s="17">
        <v>0</v>
      </c>
      <c r="L34" s="17">
        <v>0</v>
      </c>
      <c r="M34" s="17" t="s">
        <v>181</v>
      </c>
      <c r="N34" s="17">
        <v>0</v>
      </c>
      <c r="O34" s="17">
        <v>0</v>
      </c>
      <c r="P34" s="17">
        <v>0</v>
      </c>
      <c r="Q34" s="17">
        <v>1</v>
      </c>
      <c r="R34" s="17">
        <v>0</v>
      </c>
      <c r="S34" s="17" t="s">
        <v>181</v>
      </c>
      <c r="T34" s="17" t="s">
        <v>181</v>
      </c>
      <c r="U34" s="17" t="s">
        <v>181</v>
      </c>
      <c r="V34" s="17">
        <v>1</v>
      </c>
      <c r="W34" s="17" t="s">
        <v>181</v>
      </c>
      <c r="X34" s="17" t="s">
        <v>181</v>
      </c>
      <c r="Y34" s="17">
        <v>0</v>
      </c>
      <c r="Z34" s="17">
        <v>0</v>
      </c>
      <c r="AA34" s="17">
        <v>2</v>
      </c>
      <c r="AB34" s="17">
        <v>2</v>
      </c>
    </row>
    <row r="35" spans="1:28" s="2" customFormat="1" ht="41.4" x14ac:dyDescent="0.3">
      <c r="A35" s="12" t="str">
        <f>Art_Beneficios!A35</f>
        <v>Pistas de calles principales </v>
      </c>
      <c r="B35" s="12" t="str">
        <f>Art_Beneficios!B35</f>
        <v>Carretera general local / regional </v>
      </c>
      <c r="C35" s="12" t="str">
        <f>Art_Beneficios!C35</f>
        <v>LB-ELA_0085</v>
      </c>
      <c r="D35" s="12" t="str">
        <f>Art_Beneficios!D35</f>
        <v>Intersection Improvements (Huntington Park)</v>
      </c>
      <c r="E35" s="12" t="str">
        <f>Art_Beneficios!E35</f>
        <v>Provide intersection improvements at various locations within the City of Huntington Park</v>
      </c>
      <c r="F35" s="12">
        <f>Art_Beneficios!F35</f>
        <v>93</v>
      </c>
      <c r="G35" s="71" t="s">
        <v>338</v>
      </c>
      <c r="H35" s="12" t="str">
        <f>Art_Beneficios!H35</f>
        <v>Huntington Park </v>
      </c>
      <c r="I35" s="17">
        <v>0</v>
      </c>
      <c r="J35" s="17">
        <v>0</v>
      </c>
      <c r="K35" s="17">
        <v>0</v>
      </c>
      <c r="L35" s="17">
        <v>0</v>
      </c>
      <c r="M35" s="17">
        <v>1</v>
      </c>
      <c r="N35" s="17">
        <v>1</v>
      </c>
      <c r="O35" s="17">
        <v>0</v>
      </c>
      <c r="P35" s="17">
        <v>0</v>
      </c>
      <c r="Q35" s="17">
        <v>1</v>
      </c>
      <c r="R35" s="17">
        <v>0</v>
      </c>
      <c r="S35" s="17" t="s">
        <v>181</v>
      </c>
      <c r="T35" s="17" t="s">
        <v>181</v>
      </c>
      <c r="U35" s="17">
        <v>1</v>
      </c>
      <c r="V35" s="17">
        <v>1</v>
      </c>
      <c r="W35" s="17" t="s">
        <v>181</v>
      </c>
      <c r="X35" s="17" t="s">
        <v>181</v>
      </c>
      <c r="Y35" s="17">
        <v>2</v>
      </c>
      <c r="Z35" s="17">
        <v>0</v>
      </c>
      <c r="AA35" s="17">
        <v>3</v>
      </c>
      <c r="AB35" s="17">
        <v>5</v>
      </c>
    </row>
    <row r="36" spans="1:28" s="2" customFormat="1" ht="27.6" x14ac:dyDescent="0.3">
      <c r="A36" s="12" t="str">
        <f>Art_Beneficios!A36</f>
        <v>Pistas de calles principales </v>
      </c>
      <c r="B36" s="12" t="str">
        <f>Art_Beneficios!B36</f>
        <v>Calles completas </v>
      </c>
      <c r="C36" s="12" t="str">
        <f>Art_Beneficios!C36</f>
        <v>LB-ELA_0086</v>
      </c>
      <c r="D36" s="12" t="str">
        <f>Art_Beneficios!D36</f>
        <v>Mejoras operativas y de seguridad en Gage Av </v>
      </c>
      <c r="E36" s="12" t="str">
        <f>Art_Beneficios!E36</f>
        <v>Entre Alameda St y Atlantic Bl, actualizar Gage Av para proporcionar mejoras operativas y de seguridad. </v>
      </c>
      <c r="F36" s="12">
        <f>Art_Beneficios!F36</f>
        <v>51</v>
      </c>
      <c r="G36" s="71" t="s">
        <v>200</v>
      </c>
      <c r="H36" s="12" t="str">
        <f>Art_Beneficios!H36</f>
        <v>Bell/Huntington Park </v>
      </c>
      <c r="I36" s="17">
        <v>0</v>
      </c>
      <c r="J36" s="17">
        <v>0</v>
      </c>
      <c r="K36" s="17" t="s">
        <v>181</v>
      </c>
      <c r="L36" s="17" t="s">
        <v>181</v>
      </c>
      <c r="M36" s="17">
        <v>1</v>
      </c>
      <c r="N36" s="17">
        <v>0</v>
      </c>
      <c r="O36" s="17">
        <v>0</v>
      </c>
      <c r="P36" s="17">
        <v>0</v>
      </c>
      <c r="Q36" s="17">
        <v>0</v>
      </c>
      <c r="R36" s="17">
        <v>0</v>
      </c>
      <c r="S36" s="17" t="s">
        <v>181</v>
      </c>
      <c r="T36" s="17" t="s">
        <v>181</v>
      </c>
      <c r="U36" s="17" t="s">
        <v>181</v>
      </c>
      <c r="V36" s="17">
        <v>0</v>
      </c>
      <c r="W36" s="17" t="s">
        <v>181</v>
      </c>
      <c r="X36" s="17" t="s">
        <v>181</v>
      </c>
      <c r="Y36" s="17">
        <v>0</v>
      </c>
      <c r="Z36" s="17">
        <v>0</v>
      </c>
      <c r="AA36" s="17">
        <v>1</v>
      </c>
      <c r="AB36" s="17">
        <v>1</v>
      </c>
    </row>
    <row r="37" spans="1:28" s="2" customFormat="1" ht="41.4" x14ac:dyDescent="0.3">
      <c r="A37" s="12" t="str">
        <f>Art_Beneficios!A37</f>
        <v>Pistas de calles principales </v>
      </c>
      <c r="B37" s="12" t="str">
        <f>Art_Beneficios!B37</f>
        <v>Coordinación de señales / TSM / ITS </v>
      </c>
      <c r="C37" s="12" t="str">
        <f>Art_Beneficios!C37</f>
        <v>LB-ELA_0087</v>
      </c>
      <c r="D37" s="12" t="str">
        <f>Art_Beneficios!D37</f>
        <v>Traffic Signal Equipment Improvements</v>
      </c>
      <c r="E37" s="12" t="str">
        <f>Art_Beneficios!E37</f>
        <v>Upgrade traffic signal equipment at various locations within the City of Long Beach</v>
      </c>
      <c r="F37" s="12">
        <f>Art_Beneficios!F37</f>
        <v>68</v>
      </c>
      <c r="G37" s="71" t="s">
        <v>343</v>
      </c>
      <c r="H37" s="12" t="str">
        <f>Art_Beneficios!H37</f>
        <v>Long Beach </v>
      </c>
      <c r="I37" s="17">
        <v>0</v>
      </c>
      <c r="J37" s="17">
        <v>0</v>
      </c>
      <c r="K37" s="17">
        <v>0</v>
      </c>
      <c r="L37" s="17">
        <v>0</v>
      </c>
      <c r="M37" s="17">
        <v>1</v>
      </c>
      <c r="N37" s="17">
        <v>0</v>
      </c>
      <c r="O37" s="17">
        <v>0</v>
      </c>
      <c r="P37" s="17">
        <v>1</v>
      </c>
      <c r="Q37" s="17">
        <v>2</v>
      </c>
      <c r="R37" s="17">
        <v>0</v>
      </c>
      <c r="S37" s="17" t="s">
        <v>181</v>
      </c>
      <c r="T37" s="17" t="s">
        <v>181</v>
      </c>
      <c r="U37" s="17" t="s">
        <v>181</v>
      </c>
      <c r="V37" s="17">
        <v>2</v>
      </c>
      <c r="W37" s="17" t="s">
        <v>181</v>
      </c>
      <c r="X37" s="17" t="s">
        <v>181</v>
      </c>
      <c r="Y37" s="17">
        <v>0</v>
      </c>
      <c r="Z37" s="17">
        <v>1</v>
      </c>
      <c r="AA37" s="17">
        <v>5</v>
      </c>
      <c r="AB37" s="17">
        <v>6</v>
      </c>
    </row>
    <row r="38" spans="1:28" s="2" customFormat="1" ht="41.4" x14ac:dyDescent="0.3">
      <c r="A38" s="12" t="str">
        <f>Art_Beneficios!A38</f>
        <v>Pistas de calles principales </v>
      </c>
      <c r="B38" s="12" t="str">
        <f>Art_Beneficios!B38</f>
        <v>Carretera general local / regional </v>
      </c>
      <c r="C38" s="12" t="str">
        <f>Art_Beneficios!C38</f>
        <v>LB-ELA_0088</v>
      </c>
      <c r="D38" s="12" t="str">
        <f>Art_Beneficios!D38</f>
        <v>Protected Left Turns at Signals</v>
      </c>
      <c r="E38" s="12" t="str">
        <f>Art_Beneficios!E38</f>
        <v>Implement protected left-turns along major arterials at various locations with the City of Long Beach.</v>
      </c>
      <c r="F38" s="12">
        <f>Art_Beneficios!F38</f>
        <v>94</v>
      </c>
      <c r="G38" s="71" t="s">
        <v>200</v>
      </c>
      <c r="H38" s="12" t="str">
        <f>Art_Beneficios!H38</f>
        <v>Long Beach </v>
      </c>
      <c r="I38" s="17">
        <v>0</v>
      </c>
      <c r="J38" s="17">
        <v>0</v>
      </c>
      <c r="K38" s="17">
        <v>0</v>
      </c>
      <c r="L38" s="17">
        <v>0</v>
      </c>
      <c r="M38" s="17">
        <v>1</v>
      </c>
      <c r="N38" s="17">
        <v>1</v>
      </c>
      <c r="O38" s="17">
        <v>0</v>
      </c>
      <c r="P38" s="17" t="s">
        <v>181</v>
      </c>
      <c r="Q38" s="17">
        <v>2</v>
      </c>
      <c r="R38" s="17">
        <v>0</v>
      </c>
      <c r="S38" s="17" t="s">
        <v>181</v>
      </c>
      <c r="T38" s="17" t="s">
        <v>181</v>
      </c>
      <c r="U38" s="17">
        <v>1</v>
      </c>
      <c r="V38" s="17">
        <v>2</v>
      </c>
      <c r="W38" s="17" t="s">
        <v>181</v>
      </c>
      <c r="X38" s="17" t="s">
        <v>181</v>
      </c>
      <c r="Y38" s="17">
        <v>2</v>
      </c>
      <c r="Z38" s="17" t="s">
        <v>181</v>
      </c>
      <c r="AA38" s="17">
        <v>5</v>
      </c>
      <c r="AB38" s="17">
        <v>7</v>
      </c>
    </row>
    <row r="39" spans="1:28" s="2" customFormat="1" ht="41.4" x14ac:dyDescent="0.3">
      <c r="A39" s="12" t="str">
        <f>Art_Beneficios!A39</f>
        <v>Pistas de calles principales </v>
      </c>
      <c r="B39" s="12" t="str">
        <f>Art_Beneficios!B39</f>
        <v>Coordinación de señales / TSM / ITS </v>
      </c>
      <c r="C39" s="12" t="str">
        <f>Art_Beneficios!C39</f>
        <v>LB-ELA_0089</v>
      </c>
      <c r="D39" s="12" t="str">
        <f>Art_Beneficios!D39</f>
        <v xml:space="preserve">Emergency Vehicle Pre-Emption </v>
      </c>
      <c r="E39" s="12" t="str">
        <f>Art_Beneficios!E39</f>
        <v>Install emergency vehicle pre-emption (EMVE) for traffic signals at various locations within the City of Long Beach.</v>
      </c>
      <c r="F39" s="12">
        <f>Art_Beneficios!F39</f>
        <v>69</v>
      </c>
      <c r="G39" s="71" t="s">
        <v>343</v>
      </c>
      <c r="H39" s="12" t="str">
        <f>Art_Beneficios!H39</f>
        <v>Long Beach </v>
      </c>
      <c r="I39" s="17">
        <v>0</v>
      </c>
      <c r="J39" s="17">
        <v>0</v>
      </c>
      <c r="K39" s="17">
        <v>0</v>
      </c>
      <c r="L39" s="17">
        <v>0</v>
      </c>
      <c r="M39" s="17">
        <v>1</v>
      </c>
      <c r="N39" s="17">
        <v>0</v>
      </c>
      <c r="O39" s="17">
        <v>0</v>
      </c>
      <c r="P39" s="17">
        <v>0</v>
      </c>
      <c r="Q39" s="17">
        <v>2</v>
      </c>
      <c r="R39" s="17">
        <v>0</v>
      </c>
      <c r="S39" s="17" t="s">
        <v>181</v>
      </c>
      <c r="T39" s="17" t="s">
        <v>181</v>
      </c>
      <c r="U39" s="17">
        <v>1</v>
      </c>
      <c r="V39" s="17">
        <v>2</v>
      </c>
      <c r="W39" s="17" t="s">
        <v>181</v>
      </c>
      <c r="X39" s="17" t="s">
        <v>181</v>
      </c>
      <c r="Y39" s="17">
        <v>1</v>
      </c>
      <c r="Z39" s="17">
        <v>0</v>
      </c>
      <c r="AA39" s="17">
        <v>5</v>
      </c>
      <c r="AB39" s="17">
        <v>6</v>
      </c>
    </row>
    <row r="40" spans="1:28" s="2" customFormat="1" ht="69" x14ac:dyDescent="0.3">
      <c r="A40" s="12" t="str">
        <f>Art_Beneficios!A40</f>
        <v>Pistas de calles principales </v>
      </c>
      <c r="B40" s="12" t="str">
        <f>Art_Beneficios!B40</f>
        <v>Coordinación de señales / TSM / ITS </v>
      </c>
      <c r="C40" s="12" t="str">
        <f>Art_Beneficios!C40</f>
        <v>LB-ELA_0096</v>
      </c>
      <c r="D40" s="12" t="str">
        <f>Art_Beneficios!D40</f>
        <v>Traffic Signal Improvements</v>
      </c>
      <c r="E40" s="12" t="str">
        <f>Art_Beneficios!E40</f>
        <v>Install new traffic signals and signage at the following locations:  1) Martin Luther King Jr. Blvd./Abbott Rd., 2) Arlington and Atlantic Ave., 3) El Segundo and State St., 4) Carlin and Bullis Rd., 5) Alameda St. and Industry Way, 6) Alameda St. and Lynwood Rd., 7) Martin Luther King Bvd/ Norton Ave., 8) Martin Luther King Blvd/Bullis Rd., 9) Martin Luther King Blvd/Ernestine St., 10) Martin Luther King Blvd and California, 11) State Street and Fernwood. (Phase 1)</v>
      </c>
      <c r="F40" s="12">
        <f>Art_Beneficios!F40</f>
        <v>70</v>
      </c>
      <c r="G40" s="71" t="s">
        <v>204</v>
      </c>
      <c r="H40" s="12" t="str">
        <f>Art_Beneficios!H40</f>
        <v>Lynwood </v>
      </c>
      <c r="I40" s="17">
        <v>0</v>
      </c>
      <c r="J40" s="17">
        <v>1</v>
      </c>
      <c r="K40" s="17">
        <v>0</v>
      </c>
      <c r="L40" s="17">
        <v>1</v>
      </c>
      <c r="M40" s="17" t="s">
        <v>181</v>
      </c>
      <c r="N40" s="17">
        <v>0</v>
      </c>
      <c r="O40" s="17">
        <v>0</v>
      </c>
      <c r="P40" s="17">
        <v>2</v>
      </c>
      <c r="Q40" s="17">
        <v>0</v>
      </c>
      <c r="R40" s="17">
        <v>0</v>
      </c>
      <c r="S40" s="17">
        <v>0</v>
      </c>
      <c r="T40" s="17">
        <v>0</v>
      </c>
      <c r="U40" s="17">
        <v>0</v>
      </c>
      <c r="V40" s="17">
        <v>0</v>
      </c>
      <c r="W40" s="17">
        <v>0</v>
      </c>
      <c r="X40" s="17">
        <v>0</v>
      </c>
      <c r="Y40" s="17">
        <v>1</v>
      </c>
      <c r="Z40" s="17">
        <v>2</v>
      </c>
      <c r="AA40" s="17">
        <v>1</v>
      </c>
      <c r="AB40" s="17">
        <v>4</v>
      </c>
    </row>
    <row r="41" spans="1:28" s="2" customFormat="1" ht="41.4" x14ac:dyDescent="0.3">
      <c r="A41" s="12" t="str">
        <f>Art_Beneficios!A41</f>
        <v>Pistas de calles principales </v>
      </c>
      <c r="B41" s="12" t="str">
        <f>Art_Beneficios!B41</f>
        <v>Coordinación de señales / TSM / ITS </v>
      </c>
      <c r="C41" s="12" t="str">
        <f>Art_Beneficios!C41</f>
        <v>LB-ELA_0097</v>
      </c>
      <c r="D41" s="12" t="str">
        <f>Art_Beneficios!D41</f>
        <v>Traffic Signal Improvements</v>
      </c>
      <c r="E41" s="12" t="str">
        <f>Art_Beneficios!E41</f>
        <v>Provide traffic signal upgrades at the following locations:  1) Long Beach Blvd/Carlin, 2) Long Beach Blvd/El Segundo, 3) Long Beach Blvd and Sanborn, 4) Long Beach Blvd./Euclid, 5) Long Beach Blvd/Imperial Hwy, 6) Atlantic Ave/Cortland, 7) Atlantic Ave./Abbott Rd, 8) Alameda/Deputy Blaire.  (Phase 2)</v>
      </c>
      <c r="F41" s="12">
        <f>Art_Beneficios!F41</f>
        <v>71</v>
      </c>
      <c r="G41" s="71" t="s">
        <v>204</v>
      </c>
      <c r="H41" s="12" t="str">
        <f>Art_Beneficios!H41</f>
        <v>Lynwood </v>
      </c>
      <c r="I41" s="17">
        <v>1</v>
      </c>
      <c r="J41" s="17">
        <v>3</v>
      </c>
      <c r="K41" s="17">
        <v>0</v>
      </c>
      <c r="L41" s="17">
        <v>0</v>
      </c>
      <c r="M41" s="17">
        <v>1</v>
      </c>
      <c r="N41" s="17">
        <v>2</v>
      </c>
      <c r="O41" s="17">
        <v>1</v>
      </c>
      <c r="P41" s="17">
        <v>3</v>
      </c>
      <c r="Q41" s="17">
        <v>1</v>
      </c>
      <c r="R41" s="17">
        <v>0</v>
      </c>
      <c r="S41" s="17">
        <v>0</v>
      </c>
      <c r="T41" s="17">
        <v>0</v>
      </c>
      <c r="U41" s="17">
        <v>1</v>
      </c>
      <c r="V41" s="17">
        <v>1</v>
      </c>
      <c r="W41" s="17">
        <v>0</v>
      </c>
      <c r="X41" s="17">
        <v>0</v>
      </c>
      <c r="Y41" s="17">
        <v>7</v>
      </c>
      <c r="Z41" s="17">
        <v>3</v>
      </c>
      <c r="AA41" s="17">
        <v>4</v>
      </c>
      <c r="AB41" s="17">
        <v>14</v>
      </c>
    </row>
    <row r="42" spans="1:28" s="2" customFormat="1" ht="41.4" x14ac:dyDescent="0.3">
      <c r="A42" s="12" t="str">
        <f>Art_Beneficios!A42</f>
        <v>Pistas de calles principales </v>
      </c>
      <c r="B42" s="12" t="str">
        <f>Art_Beneficios!B42</f>
        <v>Carretera general local / regional </v>
      </c>
      <c r="C42" s="12" t="str">
        <f>Art_Beneficios!C42</f>
        <v>LB-ELA_0098</v>
      </c>
      <c r="D42" s="12" t="str">
        <f>Art_Beneficios!D42</f>
        <v>City Re-Striping Projects</v>
      </c>
      <c r="E42" s="12" t="str">
        <f>Art_Beneficios!E42</f>
        <v>Replace striping on major arterials (lane striping, school zone striping) at various locations within the City of Lynwood.</v>
      </c>
      <c r="F42" s="12">
        <f>Art_Beneficios!F42</f>
        <v>95</v>
      </c>
      <c r="G42" s="71" t="s">
        <v>206</v>
      </c>
      <c r="H42" s="12" t="str">
        <f>Art_Beneficios!H42</f>
        <v>Lynwood </v>
      </c>
      <c r="I42" s="17">
        <v>0</v>
      </c>
      <c r="J42" s="17">
        <v>0</v>
      </c>
      <c r="K42" s="17" t="s">
        <v>181</v>
      </c>
      <c r="L42" s="17" t="s">
        <v>181</v>
      </c>
      <c r="M42" s="17" t="s">
        <v>181</v>
      </c>
      <c r="N42" s="17">
        <v>0</v>
      </c>
      <c r="O42" s="17" t="s">
        <v>181</v>
      </c>
      <c r="P42" s="17">
        <v>1</v>
      </c>
      <c r="Q42" s="17" t="s">
        <v>181</v>
      </c>
      <c r="R42" s="17">
        <v>0</v>
      </c>
      <c r="S42" s="17">
        <v>0</v>
      </c>
      <c r="T42" s="17">
        <v>0</v>
      </c>
      <c r="U42" s="17" t="s">
        <v>181</v>
      </c>
      <c r="V42" s="17" t="s">
        <v>181</v>
      </c>
      <c r="W42" s="17">
        <v>0</v>
      </c>
      <c r="X42" s="17">
        <v>0</v>
      </c>
      <c r="Y42" s="17">
        <v>0</v>
      </c>
      <c r="Z42" s="17">
        <v>1</v>
      </c>
      <c r="AA42" s="17">
        <v>0</v>
      </c>
      <c r="AB42" s="17">
        <v>1</v>
      </c>
    </row>
    <row r="43" spans="1:28" s="2" customFormat="1" ht="41.4" x14ac:dyDescent="0.3">
      <c r="A43" s="12" t="str">
        <f>Art_Beneficios!A43</f>
        <v>Pistas de calles principales </v>
      </c>
      <c r="B43" s="12" t="str">
        <f>Art_Beneficios!B43</f>
        <v>Coordinación de señales / TSM / ITS </v>
      </c>
      <c r="C43" s="12" t="str">
        <f>Art_Beneficios!C43</f>
        <v>LB-ELA_0099</v>
      </c>
      <c r="D43" s="12" t="str">
        <f>Art_Beneficios!D43</f>
        <v>Traffic Signal Synchronization Projects</v>
      </c>
      <c r="E43" s="12" t="str">
        <f>Art_Beneficios!E43</f>
        <v>Various arterials within the City of Maywood</v>
      </c>
      <c r="F43" s="12">
        <f>Art_Beneficios!F43</f>
        <v>72</v>
      </c>
      <c r="G43" s="71" t="s">
        <v>361</v>
      </c>
      <c r="H43" s="12" t="str">
        <f>Art_Beneficios!H43</f>
        <v>Maywood </v>
      </c>
      <c r="I43" s="17">
        <v>0</v>
      </c>
      <c r="J43" s="17">
        <v>0</v>
      </c>
      <c r="K43" s="17">
        <v>0</v>
      </c>
      <c r="L43" s="17">
        <v>0</v>
      </c>
      <c r="M43" s="17">
        <v>1</v>
      </c>
      <c r="N43" s="17">
        <v>0</v>
      </c>
      <c r="O43" s="17">
        <v>0</v>
      </c>
      <c r="P43" s="17">
        <v>2</v>
      </c>
      <c r="Q43" s="17">
        <v>0</v>
      </c>
      <c r="R43" s="17">
        <v>0</v>
      </c>
      <c r="S43" s="17">
        <v>1</v>
      </c>
      <c r="T43" s="17">
        <v>0</v>
      </c>
      <c r="U43" s="17" t="s">
        <v>181</v>
      </c>
      <c r="V43" s="17">
        <v>0</v>
      </c>
      <c r="W43" s="17">
        <v>0</v>
      </c>
      <c r="X43" s="17">
        <v>1</v>
      </c>
      <c r="Y43" s="17">
        <v>2</v>
      </c>
      <c r="Z43" s="17">
        <v>2</v>
      </c>
      <c r="AA43" s="17">
        <v>1</v>
      </c>
      <c r="AB43" s="17">
        <v>5</v>
      </c>
    </row>
    <row r="44" spans="1:28" s="2" customFormat="1" ht="41.4" x14ac:dyDescent="0.3">
      <c r="A44" s="12" t="str">
        <f>Art_Beneficios!A44</f>
        <v>Pistas de calles principales </v>
      </c>
      <c r="B44" s="12" t="str">
        <f>Art_Beneficios!B44</f>
        <v>Coordinación de señales / TSM / ITS </v>
      </c>
      <c r="C44" s="12" t="str">
        <f>Art_Beneficios!C44</f>
        <v>LB-ELA_0100</v>
      </c>
      <c r="D44" s="12" t="str">
        <f>Art_Beneficios!D44</f>
        <v>Traffic Signal Upgrade Projects</v>
      </c>
      <c r="E44" s="12" t="str">
        <f>Art_Beneficios!E44</f>
        <v>Upgrade traffic signal equipment at various locations within the City of Maywood</v>
      </c>
      <c r="F44" s="12">
        <f>Art_Beneficios!F44</f>
        <v>73</v>
      </c>
      <c r="G44" s="71" t="s">
        <v>206</v>
      </c>
      <c r="H44" s="12" t="str">
        <f>Art_Beneficios!H44</f>
        <v>Maywood </v>
      </c>
      <c r="I44" s="17">
        <v>0</v>
      </c>
      <c r="J44" s="17">
        <v>0</v>
      </c>
      <c r="K44" s="17" t="s">
        <v>181</v>
      </c>
      <c r="L44" s="17" t="s">
        <v>181</v>
      </c>
      <c r="M44" s="17" t="s">
        <v>181</v>
      </c>
      <c r="N44" s="17">
        <v>0</v>
      </c>
      <c r="O44" s="17">
        <v>0</v>
      </c>
      <c r="P44" s="17">
        <v>1</v>
      </c>
      <c r="Q44" s="17">
        <v>0</v>
      </c>
      <c r="R44" s="17">
        <v>0</v>
      </c>
      <c r="S44" s="17">
        <v>0</v>
      </c>
      <c r="T44" s="17">
        <v>0</v>
      </c>
      <c r="U44" s="17">
        <v>0</v>
      </c>
      <c r="V44" s="17">
        <v>0</v>
      </c>
      <c r="W44" s="17">
        <v>0</v>
      </c>
      <c r="X44" s="17">
        <v>0</v>
      </c>
      <c r="Y44" s="17">
        <v>0</v>
      </c>
      <c r="Z44" s="17">
        <v>1</v>
      </c>
      <c r="AA44" s="17">
        <v>0</v>
      </c>
      <c r="AB44" s="17">
        <v>1</v>
      </c>
    </row>
    <row r="45" spans="1:28" s="2" customFormat="1" ht="41.4" x14ac:dyDescent="0.3">
      <c r="A45" s="12" t="str">
        <f>Art_Beneficios!A45</f>
        <v>Pistas de calles principales </v>
      </c>
      <c r="B45" s="12" t="str">
        <f>Art_Beneficios!B45</f>
        <v>Coordinación de señales / TSM / ITS </v>
      </c>
      <c r="C45" s="12" t="str">
        <f>Art_Beneficios!C45</f>
        <v>LB-ELA_0101</v>
      </c>
      <c r="D45" s="12" t="str">
        <f>Art_Beneficios!D45</f>
        <v>Video Camera installation</v>
      </c>
      <c r="E45" s="12" t="str">
        <f>Art_Beneficios!E45</f>
        <v>Video Camera installation at all Signalized intersections within the City of Maywood</v>
      </c>
      <c r="F45" s="12">
        <f>Art_Beneficios!F45</f>
        <v>74</v>
      </c>
      <c r="G45" s="71" t="s">
        <v>206</v>
      </c>
      <c r="H45" s="12" t="str">
        <f>Art_Beneficios!H45</f>
        <v>Maywood </v>
      </c>
      <c r="I45" s="17">
        <v>0</v>
      </c>
      <c r="J45" s="17">
        <v>1</v>
      </c>
      <c r="K45" s="17" t="s">
        <v>181</v>
      </c>
      <c r="L45" s="17" t="s">
        <v>181</v>
      </c>
      <c r="M45" s="17" t="s">
        <v>181</v>
      </c>
      <c r="N45" s="17">
        <v>0</v>
      </c>
      <c r="O45" s="17">
        <v>0</v>
      </c>
      <c r="P45" s="17">
        <v>2</v>
      </c>
      <c r="Q45" s="17">
        <v>0</v>
      </c>
      <c r="R45" s="17">
        <v>0</v>
      </c>
      <c r="S45" s="17">
        <v>0</v>
      </c>
      <c r="T45" s="17">
        <v>0</v>
      </c>
      <c r="U45" s="17">
        <v>0</v>
      </c>
      <c r="V45" s="17">
        <v>0</v>
      </c>
      <c r="W45" s="17">
        <v>0</v>
      </c>
      <c r="X45" s="17">
        <v>0</v>
      </c>
      <c r="Y45" s="17">
        <v>1</v>
      </c>
      <c r="Z45" s="17">
        <v>2</v>
      </c>
      <c r="AA45" s="17">
        <v>0</v>
      </c>
      <c r="AB45" s="17">
        <v>3</v>
      </c>
    </row>
    <row r="46" spans="1:28" s="2" customFormat="1" ht="41.4" x14ac:dyDescent="0.3">
      <c r="A46" s="12" t="str">
        <f>Art_Beneficios!A46</f>
        <v>Pistas de calles principales </v>
      </c>
      <c r="B46" s="12" t="str">
        <f>Art_Beneficios!B46</f>
        <v>Carretera general local / regional </v>
      </c>
      <c r="C46" s="12" t="str">
        <f>Art_Beneficios!C46</f>
        <v>LB-ELA_0104</v>
      </c>
      <c r="D46" s="12" t="str">
        <f>Art_Beneficios!D46</f>
        <v xml:space="preserve">Rosecrans Ave. Bridge </v>
      </c>
      <c r="E46" s="12" t="str">
        <f>Art_Beneficios!E46</f>
        <v>Replace/rehabilitate Rosecrans Ave. Bridge over the LA River</v>
      </c>
      <c r="F46" s="12">
        <f>Art_Beneficios!F46</f>
        <v>96</v>
      </c>
      <c r="G46" s="71" t="s">
        <v>370</v>
      </c>
      <c r="H46" s="12" t="str">
        <f>Art_Beneficios!H46</f>
        <v>Paramount </v>
      </c>
      <c r="I46" s="17">
        <v>0</v>
      </c>
      <c r="J46" s="17">
        <v>1</v>
      </c>
      <c r="K46" s="17" t="s">
        <v>181</v>
      </c>
      <c r="L46" s="17" t="s">
        <v>181</v>
      </c>
      <c r="M46" s="17" t="s">
        <v>181</v>
      </c>
      <c r="N46" s="17">
        <v>0</v>
      </c>
      <c r="O46" s="17">
        <v>0</v>
      </c>
      <c r="P46" s="17">
        <v>2</v>
      </c>
      <c r="Q46" s="17">
        <v>0</v>
      </c>
      <c r="R46" s="17">
        <v>0</v>
      </c>
      <c r="S46" s="17">
        <v>0</v>
      </c>
      <c r="T46" s="17">
        <v>0</v>
      </c>
      <c r="U46" s="17">
        <v>0</v>
      </c>
      <c r="V46" s="17">
        <v>0</v>
      </c>
      <c r="W46" s="17">
        <v>0</v>
      </c>
      <c r="X46" s="17">
        <v>0</v>
      </c>
      <c r="Y46" s="17">
        <v>1</v>
      </c>
      <c r="Z46" s="17">
        <v>2</v>
      </c>
      <c r="AA46" s="17">
        <v>0</v>
      </c>
      <c r="AB46" s="17">
        <v>3</v>
      </c>
    </row>
    <row r="47" spans="1:28" s="2" customFormat="1" ht="41.4" x14ac:dyDescent="0.3">
      <c r="A47" s="12" t="str">
        <f>Art_Beneficios!A47</f>
        <v>Pistas de calles principales </v>
      </c>
      <c r="B47" s="12" t="str">
        <f>Art_Beneficios!B47</f>
        <v>Carretera general local / regional </v>
      </c>
      <c r="C47" s="12" t="str">
        <f>Art_Beneficios!C47</f>
        <v>LB-ELA_0105</v>
      </c>
      <c r="D47" s="12" t="str">
        <f>Art_Beneficios!D47</f>
        <v>Garfield Avenue Improvement Project</v>
      </c>
      <c r="E47" s="12" t="str">
        <f>Art_Beneficios!E47</f>
        <v>Improve Garfield Avenue from South City Limit to North City Limit [City of Paramount]</v>
      </c>
      <c r="F47" s="12">
        <f>Art_Beneficios!F47</f>
        <v>97</v>
      </c>
      <c r="G47" s="71" t="s">
        <v>370</v>
      </c>
      <c r="H47" s="12" t="str">
        <f>Art_Beneficios!H47</f>
        <v>Paramount </v>
      </c>
      <c r="I47" s="17">
        <v>0</v>
      </c>
      <c r="J47" s="17">
        <v>1</v>
      </c>
      <c r="K47" s="17" t="s">
        <v>181</v>
      </c>
      <c r="L47" s="17" t="s">
        <v>181</v>
      </c>
      <c r="M47" s="17" t="s">
        <v>181</v>
      </c>
      <c r="N47" s="17">
        <v>0</v>
      </c>
      <c r="O47" s="17">
        <v>0</v>
      </c>
      <c r="P47" s="17">
        <v>3</v>
      </c>
      <c r="Q47" s="17">
        <v>0</v>
      </c>
      <c r="R47" s="17">
        <v>0</v>
      </c>
      <c r="S47" s="17">
        <v>0</v>
      </c>
      <c r="T47" s="17">
        <v>0</v>
      </c>
      <c r="U47" s="17">
        <v>0</v>
      </c>
      <c r="V47" s="17">
        <v>0</v>
      </c>
      <c r="W47" s="17">
        <v>0</v>
      </c>
      <c r="X47" s="17">
        <v>0</v>
      </c>
      <c r="Y47" s="17">
        <v>1</v>
      </c>
      <c r="Z47" s="17">
        <v>3</v>
      </c>
      <c r="AA47" s="17">
        <v>0</v>
      </c>
      <c r="AB47" s="17">
        <v>4</v>
      </c>
    </row>
    <row r="48" spans="1:28" s="2" customFormat="1" ht="41.4" x14ac:dyDescent="0.3">
      <c r="A48" s="12" t="str">
        <f>Art_Beneficios!A48</f>
        <v>Pistas de calles principales </v>
      </c>
      <c r="B48" s="12" t="str">
        <f>Art_Beneficios!B48</f>
        <v>Carretera general local / regional </v>
      </c>
      <c r="C48" s="12" t="str">
        <f>Art_Beneficios!C48</f>
        <v>LB-ELA_0107</v>
      </c>
      <c r="D48" s="12" t="str">
        <f>Art_Beneficios!D48</f>
        <v>Alondra Blvd. Bridges</v>
      </c>
      <c r="E48" s="12" t="str">
        <f>Art_Beneficios!E48</f>
        <v>Replace Alondra Blvd. Bridges over the LA River and I-710</v>
      </c>
      <c r="F48" s="12">
        <f>Art_Beneficios!F48</f>
        <v>98</v>
      </c>
      <c r="G48" s="71" t="s">
        <v>377</v>
      </c>
      <c r="H48" s="12" t="str">
        <f>Art_Beneficios!H48</f>
        <v>Paramount </v>
      </c>
      <c r="I48" s="17">
        <v>0</v>
      </c>
      <c r="J48" s="17">
        <v>0</v>
      </c>
      <c r="K48" s="17">
        <v>0</v>
      </c>
      <c r="L48" s="17">
        <v>0</v>
      </c>
      <c r="M48" s="17" t="s">
        <v>181</v>
      </c>
      <c r="N48" s="17">
        <v>0</v>
      </c>
      <c r="O48" s="17">
        <v>0</v>
      </c>
      <c r="P48" s="17">
        <v>0</v>
      </c>
      <c r="Q48" s="17">
        <v>0</v>
      </c>
      <c r="R48" s="17">
        <v>0</v>
      </c>
      <c r="S48" s="17">
        <v>0</v>
      </c>
      <c r="T48" s="17">
        <v>0</v>
      </c>
      <c r="U48" s="17">
        <v>0</v>
      </c>
      <c r="V48" s="17">
        <v>0</v>
      </c>
      <c r="W48" s="17">
        <v>0</v>
      </c>
      <c r="X48" s="17">
        <v>0</v>
      </c>
      <c r="Y48" s="17">
        <v>0</v>
      </c>
      <c r="Z48" s="17">
        <v>0</v>
      </c>
      <c r="AA48" s="17">
        <v>0</v>
      </c>
      <c r="AB48" s="17">
        <v>0</v>
      </c>
    </row>
    <row r="49" spans="1:28" s="2" customFormat="1" ht="41.4" x14ac:dyDescent="0.3">
      <c r="A49" s="12" t="str">
        <f>Art_Beneficios!A49</f>
        <v>Pistas de calles principales </v>
      </c>
      <c r="B49" s="12" t="str">
        <f>Art_Beneficios!B49</f>
        <v>Carretera general local / regional </v>
      </c>
      <c r="C49" s="12" t="str">
        <f>Art_Beneficios!C49</f>
        <v>LB-ELA_0108</v>
      </c>
      <c r="D49" s="12" t="str">
        <f>Art_Beneficios!D49</f>
        <v>Garfield Ave. Intersection Improvements</v>
      </c>
      <c r="E49" s="12" t="str">
        <f>Art_Beneficios!E49</f>
        <v xml:space="preserve">Provide dual left turn lanes on all approaches for the following intersections along Garfield Avenue:  1) Rosecrans, 2) Somerset, and 3) Alondra.  </v>
      </c>
      <c r="F49" s="12">
        <f>Art_Beneficios!F49</f>
        <v>99</v>
      </c>
      <c r="G49" s="71" t="s">
        <v>377</v>
      </c>
      <c r="H49" s="12" t="str">
        <f>Art_Beneficios!H49</f>
        <v>Paramount </v>
      </c>
      <c r="I49" s="17">
        <v>0</v>
      </c>
      <c r="J49" s="17">
        <v>1</v>
      </c>
      <c r="K49" s="17">
        <v>0</v>
      </c>
      <c r="L49" s="17">
        <v>0</v>
      </c>
      <c r="M49" s="17" t="s">
        <v>181</v>
      </c>
      <c r="N49" s="17">
        <v>0</v>
      </c>
      <c r="O49" s="17">
        <v>0</v>
      </c>
      <c r="P49" s="17">
        <v>1</v>
      </c>
      <c r="Q49" s="17">
        <v>0</v>
      </c>
      <c r="R49" s="17">
        <v>0</v>
      </c>
      <c r="S49" s="17">
        <v>2</v>
      </c>
      <c r="T49" s="17">
        <v>0</v>
      </c>
      <c r="U49" s="17" t="s">
        <v>181</v>
      </c>
      <c r="V49" s="17">
        <v>0</v>
      </c>
      <c r="W49" s="17">
        <v>0</v>
      </c>
      <c r="X49" s="17">
        <v>2</v>
      </c>
      <c r="Y49" s="17">
        <v>5</v>
      </c>
      <c r="Z49" s="17">
        <v>1</v>
      </c>
      <c r="AA49" s="17">
        <v>0</v>
      </c>
      <c r="AB49" s="17">
        <v>6</v>
      </c>
    </row>
    <row r="50" spans="1:28" s="2" customFormat="1" ht="41.4" x14ac:dyDescent="0.3">
      <c r="A50" s="12" t="str">
        <f>Art_Beneficios!A50</f>
        <v>Pistas de calles principales </v>
      </c>
      <c r="B50" s="12" t="str">
        <f>Art_Beneficios!B50</f>
        <v>Carretera general local / regional </v>
      </c>
      <c r="C50" s="12" t="str">
        <f>Art_Beneficios!C50</f>
        <v>LB-ELA_0109</v>
      </c>
      <c r="D50" s="12" t="str">
        <f>Art_Beneficios!D50</f>
        <v>Alondra Blvd. Intersection Improvements</v>
      </c>
      <c r="E50" s="12" t="str">
        <f>Art_Beneficios!E50</f>
        <v xml:space="preserve">Provide dual left turn lanes on all approaches for the following intersections along Alondra Blvd:  1) Garfield, 2) Paramount, and 3) Downey.  </v>
      </c>
      <c r="F50" s="12">
        <f>Art_Beneficios!F50</f>
        <v>100</v>
      </c>
      <c r="G50" s="71" t="s">
        <v>377</v>
      </c>
      <c r="H50" s="12" t="str">
        <f>Art_Beneficios!H50</f>
        <v>Paramount </v>
      </c>
      <c r="I50" s="17">
        <v>1</v>
      </c>
      <c r="J50" s="17">
        <v>2</v>
      </c>
      <c r="K50" s="17">
        <v>0</v>
      </c>
      <c r="L50" s="17">
        <v>0</v>
      </c>
      <c r="M50" s="17" t="s">
        <v>181</v>
      </c>
      <c r="N50" s="17">
        <v>0</v>
      </c>
      <c r="O50" s="17">
        <v>0</v>
      </c>
      <c r="P50" s="17">
        <v>3</v>
      </c>
      <c r="Q50" s="17">
        <v>0</v>
      </c>
      <c r="R50" s="17">
        <v>0</v>
      </c>
      <c r="S50" s="17">
        <v>1</v>
      </c>
      <c r="T50" s="17">
        <v>0</v>
      </c>
      <c r="U50" s="17">
        <v>0</v>
      </c>
      <c r="V50" s="17">
        <v>0</v>
      </c>
      <c r="W50" s="17">
        <v>0</v>
      </c>
      <c r="X50" s="17">
        <v>1</v>
      </c>
      <c r="Y50" s="17">
        <v>5</v>
      </c>
      <c r="Z50" s="17">
        <v>3</v>
      </c>
      <c r="AA50" s="17">
        <v>0</v>
      </c>
      <c r="AB50" s="17">
        <v>8</v>
      </c>
    </row>
    <row r="51" spans="1:28" s="2" customFormat="1" ht="41.4" x14ac:dyDescent="0.3">
      <c r="A51" s="12" t="str">
        <f>Art_Beneficios!A51</f>
        <v>Pistas de calles principales </v>
      </c>
      <c r="B51" s="12" t="str">
        <f>Art_Beneficios!B51</f>
        <v>Carretera general local / regional </v>
      </c>
      <c r="C51" s="12" t="str">
        <f>Art_Beneficios!C51</f>
        <v>LB-ELA_0110</v>
      </c>
      <c r="D51" s="12" t="str">
        <f>Art_Beneficios!D51</f>
        <v>Rosecrans Intersection Improvements</v>
      </c>
      <c r="E51" s="12" t="str">
        <f>Art_Beneficios!E51</f>
        <v xml:space="preserve">Provide dual left turn lanes on all approaches for the following intersections along Rosecrans Ave:  1) Garfield, 2) Paramount, and 3) Downey.  </v>
      </c>
      <c r="F51" s="12">
        <f>Art_Beneficios!F51</f>
        <v>101</v>
      </c>
      <c r="G51" s="71" t="s">
        <v>387</v>
      </c>
      <c r="H51" s="12" t="str">
        <f>Art_Beneficios!H51</f>
        <v>Paramount </v>
      </c>
      <c r="I51" s="17">
        <v>0</v>
      </c>
      <c r="J51" s="17">
        <v>0</v>
      </c>
      <c r="K51" s="17" t="s">
        <v>181</v>
      </c>
      <c r="L51" s="17" t="s">
        <v>181</v>
      </c>
      <c r="M51" s="17" t="s">
        <v>181</v>
      </c>
      <c r="N51" s="17">
        <v>0</v>
      </c>
      <c r="O51" s="17">
        <v>0</v>
      </c>
      <c r="P51" s="17">
        <v>2</v>
      </c>
      <c r="Q51" s="17">
        <v>0</v>
      </c>
      <c r="R51" s="17">
        <v>0</v>
      </c>
      <c r="S51" s="17">
        <v>0</v>
      </c>
      <c r="T51" s="17">
        <v>0</v>
      </c>
      <c r="U51" s="17">
        <v>0</v>
      </c>
      <c r="V51" s="17">
        <v>0</v>
      </c>
      <c r="W51" s="17">
        <v>0</v>
      </c>
      <c r="X51" s="17">
        <v>0</v>
      </c>
      <c r="Y51" s="17">
        <v>0</v>
      </c>
      <c r="Z51" s="17">
        <v>2</v>
      </c>
      <c r="AA51" s="17">
        <v>0</v>
      </c>
      <c r="AB51" s="17">
        <v>2</v>
      </c>
    </row>
    <row r="52" spans="1:28" s="2" customFormat="1" ht="41.4" x14ac:dyDescent="0.3">
      <c r="A52" s="12" t="str">
        <f>Art_Beneficios!A52</f>
        <v>Pistas de calles principales </v>
      </c>
      <c r="B52" s="12" t="str">
        <f>Art_Beneficios!B52</f>
        <v>Coordinación de señales / TSM / ITS </v>
      </c>
      <c r="C52" s="12" t="str">
        <f>Art_Beneficios!C52</f>
        <v>LB-ELA_0112</v>
      </c>
      <c r="D52" s="12" t="str">
        <f>Art_Beneficios!D52</f>
        <v>Signal Coordination/ITS Projects</v>
      </c>
      <c r="E52" s="12" t="str">
        <f>Art_Beneficios!E52</f>
        <v>Implement signal coordination and ITS projects at various locations within the City of Signal Hill.</v>
      </c>
      <c r="F52" s="12">
        <f>Art_Beneficios!F52</f>
        <v>75</v>
      </c>
      <c r="G52" s="71" t="s">
        <v>208</v>
      </c>
      <c r="H52" s="12" t="str">
        <f>Art_Beneficios!H52</f>
        <v>Signal Hill </v>
      </c>
      <c r="I52" s="17">
        <v>0</v>
      </c>
      <c r="J52" s="17">
        <v>1</v>
      </c>
      <c r="K52" s="17">
        <v>0</v>
      </c>
      <c r="L52" s="17">
        <v>0</v>
      </c>
      <c r="M52" s="17" t="s">
        <v>181</v>
      </c>
      <c r="N52" s="17">
        <v>0</v>
      </c>
      <c r="O52" s="17">
        <v>0</v>
      </c>
      <c r="P52" s="17">
        <v>1</v>
      </c>
      <c r="Q52" s="17">
        <v>0</v>
      </c>
      <c r="R52" s="17">
        <v>0</v>
      </c>
      <c r="S52" s="17">
        <v>0</v>
      </c>
      <c r="T52" s="17">
        <v>0</v>
      </c>
      <c r="U52" s="17">
        <v>0</v>
      </c>
      <c r="V52" s="17">
        <v>0</v>
      </c>
      <c r="W52" s="17">
        <v>0</v>
      </c>
      <c r="X52" s="17">
        <v>0</v>
      </c>
      <c r="Y52" s="17">
        <v>1</v>
      </c>
      <c r="Z52" s="17">
        <v>1</v>
      </c>
      <c r="AA52" s="17">
        <v>0</v>
      </c>
      <c r="AB52" s="17">
        <v>2</v>
      </c>
    </row>
    <row r="53" spans="1:28" s="2" customFormat="1" ht="41.4" x14ac:dyDescent="0.3">
      <c r="A53" s="12" t="str">
        <f>Art_Beneficios!A53</f>
        <v>Pistas de calles principales </v>
      </c>
      <c r="B53" s="12" t="str">
        <f>Art_Beneficios!B53</f>
        <v>Carretera general local / regional </v>
      </c>
      <c r="C53" s="12" t="str">
        <f>Art_Beneficios!C53</f>
        <v>LB-ELA_0113</v>
      </c>
      <c r="D53" s="12" t="str">
        <f>Art_Beneficios!D53</f>
        <v>Orange Avenue Improvement Project</v>
      </c>
      <c r="E53" s="12" t="str">
        <f>Art_Beneficios!E53</f>
        <v>Improve Orange Avenue, including the addition of Bike Lanes, between 25th Street and Spring Street</v>
      </c>
      <c r="F53" s="12">
        <f>Art_Beneficios!F53</f>
        <v>102</v>
      </c>
      <c r="G53" s="71" t="s">
        <v>208</v>
      </c>
      <c r="H53" s="12" t="str">
        <f>Art_Beneficios!H53</f>
        <v>Signal Hill </v>
      </c>
      <c r="I53" s="17">
        <v>0</v>
      </c>
      <c r="J53" s="17">
        <v>1</v>
      </c>
      <c r="K53" s="17">
        <v>0</v>
      </c>
      <c r="L53" s="17">
        <v>0</v>
      </c>
      <c r="M53" s="17">
        <v>1</v>
      </c>
      <c r="N53" s="17">
        <v>0</v>
      </c>
      <c r="O53" s="17">
        <v>0</v>
      </c>
      <c r="P53" s="17">
        <v>1</v>
      </c>
      <c r="Q53" s="17">
        <v>0</v>
      </c>
      <c r="R53" s="17">
        <v>0</v>
      </c>
      <c r="S53" s="17">
        <v>2</v>
      </c>
      <c r="T53" s="17">
        <v>0</v>
      </c>
      <c r="U53" s="17">
        <v>0</v>
      </c>
      <c r="V53" s="17">
        <v>0</v>
      </c>
      <c r="W53" s="17">
        <v>0</v>
      </c>
      <c r="X53" s="17">
        <v>2</v>
      </c>
      <c r="Y53" s="17">
        <v>5</v>
      </c>
      <c r="Z53" s="17">
        <v>1</v>
      </c>
      <c r="AA53" s="17">
        <v>1</v>
      </c>
      <c r="AB53" s="17">
        <v>7</v>
      </c>
    </row>
    <row r="54" spans="1:28" s="2" customFormat="1" ht="41.4" x14ac:dyDescent="0.3">
      <c r="A54" s="12" t="str">
        <f>Art_Beneficios!A54</f>
        <v>Pistas de calles principales </v>
      </c>
      <c r="B54" s="12" t="str">
        <f>Art_Beneficios!B54</f>
        <v>Carretera general local / regional </v>
      </c>
      <c r="C54" s="12" t="str">
        <f>Art_Beneficios!C54</f>
        <v>LB-ELA_0115</v>
      </c>
      <c r="D54" s="12" t="str">
        <f>Art_Beneficios!D54</f>
        <v>California Ave. Improvement Project</v>
      </c>
      <c r="E54" s="12" t="str">
        <f>Art_Beneficios!E54</f>
        <v>Improve California Avenue, including the addition of Bike Lanes, between Willow Street and Spring Street</v>
      </c>
      <c r="F54" s="12">
        <f>Art_Beneficios!F54</f>
        <v>103</v>
      </c>
      <c r="G54" s="71" t="s">
        <v>397</v>
      </c>
      <c r="H54" s="12" t="str">
        <f>Art_Beneficios!H54</f>
        <v>Signal Hill </v>
      </c>
      <c r="I54" s="17">
        <v>0</v>
      </c>
      <c r="J54" s="17">
        <v>1</v>
      </c>
      <c r="K54" s="17">
        <v>0</v>
      </c>
      <c r="L54" s="17">
        <v>0</v>
      </c>
      <c r="M54" s="17" t="s">
        <v>181</v>
      </c>
      <c r="N54" s="17">
        <v>0</v>
      </c>
      <c r="O54" s="17">
        <v>0</v>
      </c>
      <c r="P54" s="17">
        <v>1</v>
      </c>
      <c r="Q54" s="17">
        <v>0</v>
      </c>
      <c r="R54" s="17">
        <v>0</v>
      </c>
      <c r="S54" s="17">
        <v>1</v>
      </c>
      <c r="T54" s="17">
        <v>0</v>
      </c>
      <c r="U54" s="17">
        <v>0</v>
      </c>
      <c r="V54" s="17">
        <v>0</v>
      </c>
      <c r="W54" s="17">
        <v>0</v>
      </c>
      <c r="X54" s="17">
        <v>1</v>
      </c>
      <c r="Y54" s="17">
        <v>3</v>
      </c>
      <c r="Z54" s="17">
        <v>1</v>
      </c>
      <c r="AA54" s="17">
        <v>0</v>
      </c>
      <c r="AB54" s="17">
        <v>4</v>
      </c>
    </row>
    <row r="55" spans="1:28" s="2" customFormat="1" ht="41.4" x14ac:dyDescent="0.3">
      <c r="A55" s="12" t="str">
        <f>Art_Beneficios!A55</f>
        <v>Pistas de calles principales </v>
      </c>
      <c r="B55" s="12" t="str">
        <f>Art_Beneficios!B55</f>
        <v>Coordinación de señales / TSM / ITS </v>
      </c>
      <c r="C55" s="12" t="str">
        <f>Art_Beneficios!C55</f>
        <v>LB-ELA_0116</v>
      </c>
      <c r="D55" s="12" t="str">
        <f>Art_Beneficios!D55</f>
        <v>Traffic Signal Operational Upgrade</v>
      </c>
      <c r="E55" s="12" t="str">
        <f>Art_Beneficios!E55</f>
        <v>Upgrade the traffic signal at Willow Street &amp; Temple Avenue</v>
      </c>
      <c r="F55" s="12">
        <f>Art_Beneficios!F55</f>
        <v>76</v>
      </c>
      <c r="G55" s="71" t="s">
        <v>208</v>
      </c>
      <c r="H55" s="12" t="str">
        <f>Art_Beneficios!H55</f>
        <v>Signal Hill </v>
      </c>
      <c r="I55" s="17">
        <v>0</v>
      </c>
      <c r="J55" s="17">
        <v>0</v>
      </c>
      <c r="K55" s="17" t="s">
        <v>181</v>
      </c>
      <c r="L55" s="17" t="s">
        <v>181</v>
      </c>
      <c r="M55" s="17" t="s">
        <v>181</v>
      </c>
      <c r="N55" s="17">
        <v>0</v>
      </c>
      <c r="O55" s="17" t="s">
        <v>181</v>
      </c>
      <c r="P55" s="17">
        <v>0</v>
      </c>
      <c r="Q55" s="17" t="s">
        <v>181</v>
      </c>
      <c r="R55" s="17">
        <v>0</v>
      </c>
      <c r="S55" s="17">
        <v>0</v>
      </c>
      <c r="T55" s="17">
        <v>0</v>
      </c>
      <c r="U55" s="17" t="s">
        <v>181</v>
      </c>
      <c r="V55" s="17" t="s">
        <v>181</v>
      </c>
      <c r="W55" s="17">
        <v>0</v>
      </c>
      <c r="X55" s="17">
        <v>0</v>
      </c>
      <c r="Y55" s="17">
        <v>0</v>
      </c>
      <c r="Z55" s="17">
        <v>0</v>
      </c>
      <c r="AA55" s="17">
        <v>0</v>
      </c>
      <c r="AB55" s="17">
        <v>0</v>
      </c>
    </row>
    <row r="56" spans="1:28" s="2" customFormat="1" ht="41.4" x14ac:dyDescent="0.3">
      <c r="A56" s="12" t="str">
        <f>Art_Beneficios!A56</f>
        <v>Pistas de calles principales </v>
      </c>
      <c r="B56" s="12" t="str">
        <f>Art_Beneficios!B56</f>
        <v>Calles completas </v>
      </c>
      <c r="C56" s="12" t="str">
        <f>Art_Beneficios!C56</f>
        <v>LB-ELA_0117</v>
      </c>
      <c r="D56" s="12" t="str">
        <f>Art_Beneficios!D56</f>
        <v>Proyecto de mejora de Burnett Street/Skyline Drive </v>
      </c>
      <c r="E56" s="12" t="str">
        <f>Art_Beneficios!E56</f>
        <v>Mejorar Burnett Street/Skyline Drive, incluyendo la adición de carriles para bicicletas, entre East Walnut Av y Dawson Av. Instalación de aceras entre Gaviota Av y Cherry Av, carriles para bicicletas Clase 2 entre Walnut Av y Dawson Av, y servicios / mejoras viales relacionados. </v>
      </c>
      <c r="F56" s="12">
        <f>Art_Beneficios!F56</f>
        <v>55</v>
      </c>
      <c r="G56" s="71" t="s">
        <v>208</v>
      </c>
      <c r="H56" s="12" t="str">
        <f>Art_Beneficios!H56</f>
        <v>Signal Hill </v>
      </c>
      <c r="I56" s="17">
        <v>0</v>
      </c>
      <c r="J56" s="17">
        <v>1</v>
      </c>
      <c r="K56" s="17" t="s">
        <v>181</v>
      </c>
      <c r="L56" s="17" t="s">
        <v>181</v>
      </c>
      <c r="M56" s="17" t="s">
        <v>181</v>
      </c>
      <c r="N56" s="17">
        <v>0</v>
      </c>
      <c r="O56" s="17">
        <v>0</v>
      </c>
      <c r="P56" s="17">
        <v>2</v>
      </c>
      <c r="Q56" s="17">
        <v>0</v>
      </c>
      <c r="R56" s="17">
        <v>0</v>
      </c>
      <c r="S56" s="17">
        <v>0</v>
      </c>
      <c r="T56" s="17">
        <v>0</v>
      </c>
      <c r="U56" s="17">
        <v>0</v>
      </c>
      <c r="V56" s="17">
        <v>0</v>
      </c>
      <c r="W56" s="17">
        <v>0</v>
      </c>
      <c r="X56" s="17">
        <v>0</v>
      </c>
      <c r="Y56" s="17">
        <v>1</v>
      </c>
      <c r="Z56" s="17">
        <v>2</v>
      </c>
      <c r="AA56" s="17">
        <v>0</v>
      </c>
      <c r="AB56" s="17">
        <v>3</v>
      </c>
    </row>
    <row r="57" spans="1:28" s="2" customFormat="1" ht="41.4" x14ac:dyDescent="0.3">
      <c r="A57" s="12" t="str">
        <f>Art_Beneficios!A57</f>
        <v>Pistas de calles principales </v>
      </c>
      <c r="B57" s="12" t="str">
        <f>Art_Beneficios!B57</f>
        <v>Carretera general local / regional </v>
      </c>
      <c r="C57" s="12" t="str">
        <f>Art_Beneficios!C57</f>
        <v>LB-ELA_0119</v>
      </c>
      <c r="D57" s="12" t="str">
        <f>Art_Beneficios!D57</f>
        <v>Wright Road Improvement Project</v>
      </c>
      <c r="E57" s="12" t="str">
        <f>Art_Beneficios!E57</f>
        <v xml:space="preserve">Improve Wright Road, including the addition of Bike Lanes, between Imperial Hwy. and Atlantic Ave. </v>
      </c>
      <c r="F57" s="12">
        <f>Art_Beneficios!F57</f>
        <v>104</v>
      </c>
      <c r="G57" s="71" t="s">
        <v>405</v>
      </c>
      <c r="H57" s="12" t="str">
        <f>Art_Beneficios!H57</f>
        <v>South Gate </v>
      </c>
      <c r="I57" s="17">
        <v>1</v>
      </c>
      <c r="J57" s="17">
        <v>1</v>
      </c>
      <c r="K57" s="17">
        <v>0</v>
      </c>
      <c r="L57" s="17">
        <v>0</v>
      </c>
      <c r="M57" s="17">
        <v>1</v>
      </c>
      <c r="N57" s="17">
        <v>0</v>
      </c>
      <c r="O57" s="17">
        <v>0</v>
      </c>
      <c r="P57" s="17">
        <v>2</v>
      </c>
      <c r="Q57" s="17">
        <v>0</v>
      </c>
      <c r="R57" s="17">
        <v>0</v>
      </c>
      <c r="S57" s="17">
        <v>1</v>
      </c>
      <c r="T57" s="17">
        <v>0</v>
      </c>
      <c r="U57" s="17">
        <v>0</v>
      </c>
      <c r="V57" s="17">
        <v>0</v>
      </c>
      <c r="W57" s="17">
        <v>0</v>
      </c>
      <c r="X57" s="17">
        <v>1</v>
      </c>
      <c r="Y57" s="17">
        <v>4</v>
      </c>
      <c r="Z57" s="17">
        <v>2</v>
      </c>
      <c r="AA57" s="17">
        <v>1</v>
      </c>
      <c r="AB57" s="17">
        <v>7</v>
      </c>
    </row>
    <row r="58" spans="1:28" s="2" customFormat="1" ht="41.4" x14ac:dyDescent="0.3">
      <c r="A58" s="12" t="str">
        <f>Art_Beneficios!A58</f>
        <v>Pistas de calles principales </v>
      </c>
      <c r="B58" s="12" t="str">
        <f>Art_Beneficios!B58</f>
        <v>Carretera general local / regional </v>
      </c>
      <c r="C58" s="12" t="str">
        <f>Art_Beneficios!C58</f>
        <v>LB-ELA_0120</v>
      </c>
      <c r="D58" s="12" t="str">
        <f>Art_Beneficios!D58</f>
        <v>Safety-Related Road Improvement Projects</v>
      </c>
      <c r="E58" s="12" t="str">
        <f>Art_Beneficios!E58</f>
        <v xml:space="preserve">Within the East Rancho Dominguez (unincorporated LA County), implement safety-related improvement projects along the following roadways:  Compton Boulevard, Atlantic Avenue, Rosecrans Avenue, and Alondra Boulevard </v>
      </c>
      <c r="F58" s="12">
        <f>Art_Beneficios!F58</f>
        <v>105</v>
      </c>
      <c r="G58" s="71" t="s">
        <v>409</v>
      </c>
      <c r="H58" s="12" t="str">
        <f>Art_Beneficios!H58</f>
        <v>East Rancho Dominguez </v>
      </c>
      <c r="I58" s="17">
        <v>1</v>
      </c>
      <c r="J58" s="17">
        <v>2</v>
      </c>
      <c r="K58" s="17" t="s">
        <v>181</v>
      </c>
      <c r="L58" s="17">
        <v>0</v>
      </c>
      <c r="M58" s="17">
        <v>1</v>
      </c>
      <c r="N58" s="17">
        <v>0</v>
      </c>
      <c r="O58" s="17">
        <v>0</v>
      </c>
      <c r="P58" s="17">
        <v>3</v>
      </c>
      <c r="Q58" s="17">
        <v>0</v>
      </c>
      <c r="R58" s="17">
        <v>0</v>
      </c>
      <c r="S58" s="17">
        <v>0</v>
      </c>
      <c r="T58" s="17">
        <v>0</v>
      </c>
      <c r="U58" s="17">
        <v>0</v>
      </c>
      <c r="V58" s="17">
        <v>0</v>
      </c>
      <c r="W58" s="17">
        <v>0</v>
      </c>
      <c r="X58" s="17">
        <v>0</v>
      </c>
      <c r="Y58" s="17">
        <v>3</v>
      </c>
      <c r="Z58" s="17">
        <v>3</v>
      </c>
      <c r="AA58" s="17">
        <v>1</v>
      </c>
      <c r="AB58" s="17">
        <v>7</v>
      </c>
    </row>
    <row r="59" spans="1:28" s="2" customFormat="1" ht="55.2" x14ac:dyDescent="0.3">
      <c r="A59" s="12" t="str">
        <f>Art_Beneficios!A59</f>
        <v>Pistas de calles principales </v>
      </c>
      <c r="B59" s="12" t="str">
        <f>Art_Beneficios!B59</f>
        <v>Calles completas </v>
      </c>
      <c r="C59" s="12" t="str">
        <f>Art_Beneficios!C59</f>
        <v>LB-ELA_0126</v>
      </c>
      <c r="D59" s="12" t="str">
        <f>Art_Beneficios!D59</f>
        <v>Corredor de Slauson Av y mejoras en toda la ciudad para peatones, bicicletas y tránsito </v>
      </c>
      <c r="E59" s="12" t="str">
        <f>Art_Beneficios!E59</f>
        <v>El proyecto se centra en mejoras de la seguridad peatonal, ciclista y del tránsito a lo largo de Slauson Av, entre la I-710 y la I-5, así como en otras 10 intersecciones no señalizadas o cruces a mitad de la cuadra en toda la ciudad. La ubicación del proyecto incluye el corredor de 2.6 millas de Slauson Av entre las autopistas I-710 e I-5 y 10 intersecciones no señalizadas o cruces a mitad de cuadra en toda la ciudad. </v>
      </c>
      <c r="F59" s="12">
        <f>Art_Beneficios!F59</f>
        <v>52</v>
      </c>
      <c r="G59" s="71" t="s">
        <v>411</v>
      </c>
      <c r="H59" s="12" t="str">
        <f>Art_Beneficios!H59</f>
        <v>Commerce</v>
      </c>
      <c r="I59" s="17">
        <v>0</v>
      </c>
      <c r="J59" s="17">
        <v>1</v>
      </c>
      <c r="K59" s="17">
        <v>0</v>
      </c>
      <c r="L59" s="17">
        <v>0</v>
      </c>
      <c r="M59" s="17" t="s">
        <v>181</v>
      </c>
      <c r="N59" s="17">
        <v>0</v>
      </c>
      <c r="O59" s="17">
        <v>0</v>
      </c>
      <c r="P59" s="17">
        <v>2</v>
      </c>
      <c r="Q59" s="17">
        <v>0</v>
      </c>
      <c r="R59" s="17">
        <v>0</v>
      </c>
      <c r="S59" s="17">
        <v>1</v>
      </c>
      <c r="T59" s="17">
        <v>0</v>
      </c>
      <c r="U59" s="17">
        <v>0</v>
      </c>
      <c r="V59" s="17">
        <v>0</v>
      </c>
      <c r="W59" s="17">
        <v>0</v>
      </c>
      <c r="X59" s="17">
        <v>1</v>
      </c>
      <c r="Y59" s="17">
        <v>3</v>
      </c>
      <c r="Z59" s="17">
        <v>2</v>
      </c>
      <c r="AA59" s="17">
        <v>0</v>
      </c>
      <c r="AB59" s="17">
        <v>5</v>
      </c>
    </row>
    <row r="60" spans="1:28" s="2" customFormat="1" ht="82.8" x14ac:dyDescent="0.3">
      <c r="A60" s="12" t="str">
        <f>Art_Beneficios!A60</f>
        <v>Pistas de calles principales </v>
      </c>
      <c r="B60" s="12" t="str">
        <f>Art_Beneficios!B60</f>
        <v>Calles completas </v>
      </c>
      <c r="C60" s="12" t="str">
        <f>Art_Beneficios!C60</f>
        <v>LB-ELA_0127</v>
      </c>
      <c r="D60" s="12" t="str">
        <f>Art_Beneficios!D60</f>
        <v>Proyecto de mejora de Lakewood Bl </v>
      </c>
      <c r="E60" s="12" t="str">
        <f>Art_Beneficios!E60</f>
        <v>Lakewood Bl, entre Del Amo Bl y Ainsworth St.  El proyecto instalaría un carril de bicicleta de clase I y una acera peatonal en la zona del parque y construirá mejoras menores de la capacidad de la calzada en Lakewood Bl. El proyecto incluye 1.5 millas de nuevas instalaciones para bicicletas y peatones, subterráneos de servicios públicos, mejoras en las señales de tráfico, alumbrado público LED, mejoras de la ADA y mejoras en las calles verdes, como islas medianas ajardinadas, árboles de la avenida y retención de aguas pluviales.  </v>
      </c>
      <c r="F60" s="12">
        <f>Art_Beneficios!F60</f>
        <v>53</v>
      </c>
      <c r="G60" s="71" t="s">
        <v>413</v>
      </c>
      <c r="H60" s="12" t="str">
        <f>Art_Beneficios!H60</f>
        <v>Lakewood </v>
      </c>
      <c r="I60" s="17">
        <v>0</v>
      </c>
      <c r="J60" s="17">
        <v>1</v>
      </c>
      <c r="K60" s="17">
        <v>0</v>
      </c>
      <c r="L60" s="17">
        <v>0</v>
      </c>
      <c r="M60" s="17" t="s">
        <v>181</v>
      </c>
      <c r="N60" s="17">
        <v>0</v>
      </c>
      <c r="O60" s="17">
        <v>0</v>
      </c>
      <c r="P60" s="17">
        <v>2</v>
      </c>
      <c r="Q60" s="17">
        <v>0</v>
      </c>
      <c r="R60" s="17">
        <v>0</v>
      </c>
      <c r="S60" s="17">
        <v>1</v>
      </c>
      <c r="T60" s="17">
        <v>0</v>
      </c>
      <c r="U60" s="17">
        <v>0</v>
      </c>
      <c r="V60" s="17">
        <v>0</v>
      </c>
      <c r="W60" s="17">
        <v>0</v>
      </c>
      <c r="X60" s="17">
        <v>1</v>
      </c>
      <c r="Y60" s="17">
        <v>3</v>
      </c>
      <c r="Z60" s="17">
        <v>2</v>
      </c>
      <c r="AA60" s="17">
        <v>0</v>
      </c>
      <c r="AB60" s="17">
        <v>5</v>
      </c>
    </row>
    <row r="61" spans="1:28" s="2" customFormat="1" ht="82.8" x14ac:dyDescent="0.3">
      <c r="A61" s="12" t="str">
        <f>Art_Beneficios!A61</f>
        <v>Pistas de calles principales </v>
      </c>
      <c r="B61" s="12" t="str">
        <f>Art_Beneficios!B61</f>
        <v>Calles completas </v>
      </c>
      <c r="C61" s="12" t="str">
        <f>Art_Beneficios!C61</f>
        <v>LB-ELA_0129</v>
      </c>
      <c r="D61" s="12" t="str">
        <f>Art_Beneficios!D61</f>
        <v>Proyecto de mejora de Garfield Av </v>
      </c>
      <c r="E61" s="12" t="str">
        <f>Art_Beneficios!E61</f>
        <v>Garfield Av, entre Century Bl y Firestone.  El proyecto transformaría el corredor en un entorno más atractivo y propicio para peatones y ciclistas.  Las mejoras incluyen: (a) la implementación de nuevas instalaciones para bicicletas que incluyan portabicicletas, carriles de bicicleta de clase II y rutas ciclistas de clase III, (b) mejoras para peatones que incluyan luces intermitentes, extensiones de bordillos y aceras, (c) medianas elevadas y ajardinadas en el centro de la calzada, (d) la mejora de las paradas de autobús, y (e) la adición de señalización y líneas divisorias en el pavimento. </v>
      </c>
      <c r="F61" s="12">
        <f>Art_Beneficios!F61</f>
        <v>54</v>
      </c>
      <c r="G61" s="71" t="s">
        <v>415</v>
      </c>
      <c r="H61" s="12" t="str">
        <f>Art_Beneficios!H61</f>
        <v>South Gate </v>
      </c>
      <c r="I61" s="17">
        <v>0</v>
      </c>
      <c r="J61" s="17">
        <v>1</v>
      </c>
      <c r="K61" s="17">
        <v>0</v>
      </c>
      <c r="L61" s="17">
        <v>0</v>
      </c>
      <c r="M61" s="17" t="s">
        <v>181</v>
      </c>
      <c r="N61" s="17">
        <v>0</v>
      </c>
      <c r="O61" s="17">
        <v>0</v>
      </c>
      <c r="P61" s="17">
        <v>2</v>
      </c>
      <c r="Q61" s="17">
        <v>0</v>
      </c>
      <c r="R61" s="17">
        <v>0</v>
      </c>
      <c r="S61" s="17">
        <v>1</v>
      </c>
      <c r="T61" s="17">
        <v>0</v>
      </c>
      <c r="U61" s="17">
        <v>0</v>
      </c>
      <c r="V61" s="17">
        <v>0</v>
      </c>
      <c r="W61" s="17">
        <v>0</v>
      </c>
      <c r="X61" s="17">
        <v>1</v>
      </c>
      <c r="Y61" s="17">
        <v>3</v>
      </c>
      <c r="Z61" s="17">
        <v>2</v>
      </c>
      <c r="AA61" s="17">
        <v>0</v>
      </c>
      <c r="AB61" s="17">
        <v>5</v>
      </c>
    </row>
    <row r="62" spans="1:28" s="2" customFormat="1" ht="82.8" x14ac:dyDescent="0.3">
      <c r="A62" s="12" t="str">
        <f>Art_Beneficios!A62</f>
        <v>Pistas de calles principales </v>
      </c>
      <c r="B62" s="12" t="str">
        <f>Art_Beneficios!B62</f>
        <v>Coordinación de señales / TSM / ITS </v>
      </c>
      <c r="C62" s="12" t="str">
        <f>Art_Beneficios!C62</f>
        <v>LB-ELA_0166</v>
      </c>
      <c r="D62" s="12" t="str">
        <f>Art_Beneficios!D62</f>
        <v>LB-ELA Corridor Vulnerable Road User Connected Vehicle Infrastructure Deployment</v>
      </c>
      <c r="E62" s="12" t="str">
        <f>Art_Beneficios!E62</f>
        <v xml:space="preserve">Design and Implementation of Connected Vehicle Infrastructure to improve vulnerable road user safety within the LB-ELA Corridor.  This would allow units in vehicles to communicate with units built into transportation infrastructure.  Additional technology applications would allow vehicles to communicate with other vehicles, data networks, or pedestrians.  The main purpose of this technology is to share information related to items such as safety warnings, roadway hazards, routing information, truck route restrictions, and pedestrian safety zones. </v>
      </c>
      <c r="F62" s="12">
        <f>Art_Beneficios!F62</f>
        <v>77</v>
      </c>
      <c r="G62" s="71" t="s">
        <v>419</v>
      </c>
      <c r="H62" s="12" t="str">
        <f>Art_Beneficios!H62</f>
        <v>Múltiples jurisdicciones </v>
      </c>
      <c r="I62" s="17">
        <v>0</v>
      </c>
      <c r="J62" s="17">
        <v>1</v>
      </c>
      <c r="K62" s="17">
        <v>0</v>
      </c>
      <c r="L62" s="17">
        <v>0</v>
      </c>
      <c r="M62" s="17" t="s">
        <v>181</v>
      </c>
      <c r="N62" s="17">
        <v>0</v>
      </c>
      <c r="O62" s="17">
        <v>0</v>
      </c>
      <c r="P62" s="17">
        <v>1</v>
      </c>
      <c r="Q62" s="17">
        <v>0</v>
      </c>
      <c r="R62" s="17">
        <v>0</v>
      </c>
      <c r="S62" s="17">
        <v>1</v>
      </c>
      <c r="T62" s="17">
        <v>0</v>
      </c>
      <c r="U62" s="17" t="s">
        <v>181</v>
      </c>
      <c r="V62" s="17">
        <v>0</v>
      </c>
      <c r="W62" s="17">
        <v>0</v>
      </c>
      <c r="X62" s="17">
        <v>1</v>
      </c>
      <c r="Y62" s="17">
        <v>3</v>
      </c>
      <c r="Z62" s="17">
        <v>1</v>
      </c>
      <c r="AA62" s="17">
        <v>0</v>
      </c>
      <c r="AB62" s="17">
        <v>4</v>
      </c>
    </row>
    <row r="63" spans="1:28" s="2" customFormat="1" ht="41.4" x14ac:dyDescent="0.3">
      <c r="A63" s="12" t="str">
        <f>Art_Beneficios!A63</f>
        <v>Pistas de calles principales </v>
      </c>
      <c r="B63" s="12" t="str">
        <f>Art_Beneficios!B63</f>
        <v>Coordinación de señales / TSM / ITS </v>
      </c>
      <c r="C63" s="12" t="str">
        <f>Art_Beneficios!C63</f>
        <v>LB-ELA_0167</v>
      </c>
      <c r="D63" s="12" t="str">
        <f>Art_Beneficios!D63</f>
        <v>I-710 Arterial Signal Performance Measurement</v>
      </c>
      <c r="E63" s="12" t="str">
        <f>Art_Beneficios!E63</f>
        <v>Deploy arterial signal performance measures at all signalized intersection within the LB-ELA Corridor to allow for the optimization of traffic signal operation to improve arterial corridor mobility.</v>
      </c>
      <c r="F63" s="12">
        <f>Art_Beneficios!F63</f>
        <v>78</v>
      </c>
      <c r="G63" s="71" t="s">
        <v>423</v>
      </c>
      <c r="H63" s="12" t="str">
        <f>Art_Beneficios!H63</f>
        <v>Área de estudio </v>
      </c>
      <c r="I63" s="17">
        <v>0</v>
      </c>
      <c r="J63" s="17">
        <v>1</v>
      </c>
      <c r="K63" s="17">
        <v>0</v>
      </c>
      <c r="L63" s="17">
        <v>0</v>
      </c>
      <c r="M63" s="17" t="s">
        <v>181</v>
      </c>
      <c r="N63" s="17">
        <v>0</v>
      </c>
      <c r="O63" s="17">
        <v>0</v>
      </c>
      <c r="P63" s="17">
        <v>1</v>
      </c>
      <c r="Q63" s="17">
        <v>0</v>
      </c>
      <c r="R63" s="17">
        <v>0</v>
      </c>
      <c r="S63" s="17">
        <v>1</v>
      </c>
      <c r="T63" s="17">
        <v>0</v>
      </c>
      <c r="U63" s="17" t="s">
        <v>181</v>
      </c>
      <c r="V63" s="17">
        <v>0</v>
      </c>
      <c r="W63" s="17">
        <v>0</v>
      </c>
      <c r="X63" s="17">
        <v>1</v>
      </c>
      <c r="Y63" s="17">
        <v>3</v>
      </c>
      <c r="Z63" s="17">
        <v>1</v>
      </c>
      <c r="AA63" s="17">
        <v>0</v>
      </c>
      <c r="AB63" s="17">
        <v>4</v>
      </c>
    </row>
    <row r="64" spans="1:28" s="2" customFormat="1" ht="220.8" x14ac:dyDescent="0.3">
      <c r="A64" s="12" t="str">
        <f>Art_Beneficios!A64</f>
        <v>Pistas de calles principales </v>
      </c>
      <c r="B64" s="12" t="str">
        <f>Art_Beneficios!B64</f>
        <v>Calmado del tráfico </v>
      </c>
      <c r="C64" s="12" t="str">
        <f>Art_Beneficios!C64</f>
        <v>LB-ELA_0202</v>
      </c>
      <c r="D64" s="12" t="str">
        <f>Art_Beneficios!D64</f>
        <v>Traffic Calming</v>
      </c>
      <c r="E64" s="12" t="str">
        <f>Art_Beneficios!E64</f>
        <v xml:space="preserve">Implement Traffic Calming Features within the LB-ELA Corridor to slow traffic on local streets or near schools.  Collaborate with local jurisdictions (Cities, unincorporated areas of Los Angeles County) to design, construct, and implement traffic calming features in areas that experience frequent speed violations and/or high levels of accident rates.  Based on available funding, provide financial support in order to help leverage local funds for project construction and implementation.  Traffic calming features could include:  
-  Speed limit reductions, signage, variable speed signs, and enforcement devices
-  Speed bumps
-  Truck restrictions (trucks over a certain weight) on non-designated truck routes, including signage and geofencing alerts
-  Roundabouts
-  Trees, vegetation, landscaping features to help direct and slow traffic
-  Bulb outs
-  Stop signs, traffic signals, striping, raised decorative pavement, and other traffic controls
-  Road diets
-  Speed enforcement cameras
-  Enhanced use of signage, striping, flashing crosswalks, other pedestrian warning devices in school zones </v>
      </c>
      <c r="F64" s="12">
        <f>Art_Beneficios!F64</f>
        <v>80</v>
      </c>
      <c r="G64" s="71" t="s">
        <v>427</v>
      </c>
      <c r="H64" s="12" t="str">
        <f>Art_Beneficios!H64</f>
        <v>Área de estudio </v>
      </c>
      <c r="I64" s="17">
        <v>0</v>
      </c>
      <c r="J64" s="17">
        <v>1</v>
      </c>
      <c r="K64" s="17">
        <v>0</v>
      </c>
      <c r="L64" s="17">
        <v>0</v>
      </c>
      <c r="M64" s="17" t="s">
        <v>181</v>
      </c>
      <c r="N64" s="17">
        <v>0</v>
      </c>
      <c r="O64" s="17">
        <v>0</v>
      </c>
      <c r="P64" s="17">
        <v>1</v>
      </c>
      <c r="Q64" s="17">
        <v>0</v>
      </c>
      <c r="R64" s="17">
        <v>0</v>
      </c>
      <c r="S64" s="17">
        <v>1</v>
      </c>
      <c r="T64" s="17">
        <v>0</v>
      </c>
      <c r="U64" s="17" t="s">
        <v>181</v>
      </c>
      <c r="V64" s="17">
        <v>0</v>
      </c>
      <c r="W64" s="17">
        <v>0</v>
      </c>
      <c r="X64" s="17">
        <v>1</v>
      </c>
      <c r="Y64" s="17">
        <v>3</v>
      </c>
      <c r="Z64" s="17">
        <v>1</v>
      </c>
      <c r="AA64" s="17">
        <v>0</v>
      </c>
      <c r="AB64" s="17">
        <v>4</v>
      </c>
    </row>
    <row r="65" spans="1:28" s="2" customFormat="1" ht="151.80000000000001" x14ac:dyDescent="0.3">
      <c r="A65" s="12" t="str">
        <f>Art_Beneficios!A65</f>
        <v>Pistas de calles principales </v>
      </c>
      <c r="B65" s="12" t="str">
        <f>Art_Beneficios!B65</f>
        <v>Carretera general local / regional </v>
      </c>
      <c r="C65" s="12" t="str">
        <f>Art_Beneficios!C65</f>
        <v>LB-ELA_0205</v>
      </c>
      <c r="D65" s="12" t="str">
        <f>Art_Beneficios!D65</f>
        <v>Arterial/General Roadway Improvements Program</v>
      </c>
      <c r="E65" s="12" t="str">
        <f>Art_Beneficios!E65</f>
        <v>Implement local roadway projects within the local jurisdictions and communities (cities, unincorporated areas of Los Angeles County) which comprise the LB-ELA Corridor.  The objective of these projects will be to improve mobility, safety, and the travel experience for all users of the roadways (pedestrians, bicyclists, transit, and vehicles).  This program would help fund projects such as:
-  Intersection improvements
-  Bridge replacements
-  Street widenings and enhancements including lighting, safety features, landscaped medians, and parkways
-  Complete Streets projects and features, including active transportation (bicycle, pedestrian), and transit stop improvements
-  Traffic controls (traffic signals, stop signs), signal coordination, and Intelligent Transportation Systems</v>
      </c>
      <c r="F65" s="12">
        <f>Art_Beneficios!F65</f>
        <v>106</v>
      </c>
      <c r="G65" s="71" t="s">
        <v>431</v>
      </c>
      <c r="H65" s="12" t="str">
        <f>Art_Beneficios!H65</f>
        <v>Área de estudio </v>
      </c>
      <c r="I65" s="17">
        <v>0</v>
      </c>
      <c r="J65" s="17">
        <v>1</v>
      </c>
      <c r="K65" s="17">
        <v>0</v>
      </c>
      <c r="L65" s="17">
        <v>0</v>
      </c>
      <c r="M65" s="17" t="s">
        <v>181</v>
      </c>
      <c r="N65" s="17">
        <v>0</v>
      </c>
      <c r="O65" s="17">
        <v>0</v>
      </c>
      <c r="P65" s="17">
        <v>2</v>
      </c>
      <c r="Q65" s="17">
        <v>0</v>
      </c>
      <c r="R65" s="17">
        <v>0</v>
      </c>
      <c r="S65" s="17">
        <v>2</v>
      </c>
      <c r="T65" s="17">
        <v>0</v>
      </c>
      <c r="U65" s="17" t="s">
        <v>181</v>
      </c>
      <c r="V65" s="17">
        <v>0</v>
      </c>
      <c r="W65" s="17">
        <v>0</v>
      </c>
      <c r="X65" s="17">
        <v>2</v>
      </c>
      <c r="Y65" s="17">
        <v>5</v>
      </c>
      <c r="Z65" s="17">
        <v>2</v>
      </c>
      <c r="AA65" s="17">
        <v>0</v>
      </c>
      <c r="AB65" s="17">
        <v>7</v>
      </c>
    </row>
    <row r="66" spans="1:28" s="2" customFormat="1" ht="41.4" x14ac:dyDescent="0.3">
      <c r="A66" s="12" t="str">
        <f>Art_Beneficios!A66</f>
        <v>Pistas de calles principales </v>
      </c>
      <c r="B66" s="12" t="str">
        <f>Art_Beneficios!B66</f>
        <v>Coordinación de señales / TSM / ITS </v>
      </c>
      <c r="C66" s="12" t="str">
        <f>Art_Beneficios!C66</f>
        <v>LB-ELA_0215</v>
      </c>
      <c r="D66" s="12" t="str">
        <f>Art_Beneficios!D66</f>
        <v>I-710 Arterial Traffic Signal Control Communication Upgrades</v>
      </c>
      <c r="E66" s="12" t="str">
        <f>Art_Beneficios!E66</f>
        <v>Design and implement upgraded arterial traffic signal control interconnect and central traffic management communications to elevate subregional traffic system management and operations.</v>
      </c>
      <c r="F66" s="12">
        <f>Art_Beneficios!F66</f>
        <v>79</v>
      </c>
      <c r="G66" s="71" t="s">
        <v>423</v>
      </c>
      <c r="H66" s="12" t="str">
        <f>Art_Beneficios!H66</f>
        <v>Múltiples jurisdicciones </v>
      </c>
      <c r="I66" s="17">
        <v>1</v>
      </c>
      <c r="J66" s="17">
        <v>1</v>
      </c>
      <c r="K66" s="17">
        <v>0</v>
      </c>
      <c r="L66" s="17">
        <v>0</v>
      </c>
      <c r="M66" s="17">
        <v>1</v>
      </c>
      <c r="N66" s="17">
        <v>1</v>
      </c>
      <c r="O66" s="17">
        <v>0</v>
      </c>
      <c r="P66" s="17">
        <v>2</v>
      </c>
      <c r="Q66" s="17">
        <v>0</v>
      </c>
      <c r="R66" s="17">
        <v>0</v>
      </c>
      <c r="S66" s="17">
        <v>2</v>
      </c>
      <c r="T66" s="17">
        <v>0</v>
      </c>
      <c r="U66" s="17" t="s">
        <v>181</v>
      </c>
      <c r="V66" s="17">
        <v>0</v>
      </c>
      <c r="W66" s="17">
        <v>0</v>
      </c>
      <c r="X66" s="17">
        <v>0</v>
      </c>
      <c r="Y66" s="17">
        <v>5</v>
      </c>
      <c r="Z66" s="17">
        <v>2</v>
      </c>
      <c r="AA66" s="17">
        <v>1</v>
      </c>
      <c r="AB66" s="17">
        <v>8</v>
      </c>
    </row>
    <row r="67" spans="1:28" s="2" customFormat="1" ht="41.4" x14ac:dyDescent="0.3">
      <c r="A67" s="12" t="str">
        <f>Art_Beneficios!A67</f>
        <v>Pistas de calles principales </v>
      </c>
      <c r="B67" s="12" t="str">
        <f>Art_Beneficios!B67</f>
        <v>Carretera general local / regional </v>
      </c>
      <c r="C67" s="12" t="str">
        <f>Art_Beneficios!C67</f>
        <v>LB-ELA_0221</v>
      </c>
      <c r="D67" s="12" t="str">
        <f>Art_Beneficios!D67</f>
        <v>Atlantic Blvd. widening Over I-5 at Mixmaster Intersection</v>
      </c>
      <c r="E67" s="12" t="str">
        <f>Art_Beneficios!E67</f>
        <v>Would widen Atlantic Avenue bridge structure over I-5 at intersection of Telegraph Road, Eastern Avenue, and Atlantic Boulevard in the City of Commerce.  Would help relieve traffic congestion and provide a safer roadway for all modes of transportation.</v>
      </c>
      <c r="F67" s="12">
        <f>Art_Beneficios!F67</f>
        <v>107</v>
      </c>
      <c r="G67" s="72"/>
      <c r="H67" s="12" t="str">
        <f>Art_Beneficios!H67</f>
        <v> Área de estudio </v>
      </c>
      <c r="I67" s="17">
        <v>1</v>
      </c>
      <c r="J67" s="17">
        <v>1</v>
      </c>
      <c r="K67" s="17">
        <v>0</v>
      </c>
      <c r="L67" s="17">
        <v>0</v>
      </c>
      <c r="M67" s="17">
        <v>1</v>
      </c>
      <c r="N67" s="17">
        <v>1</v>
      </c>
      <c r="O67" s="17">
        <v>0</v>
      </c>
      <c r="P67" s="17">
        <v>3</v>
      </c>
      <c r="Q67" s="17">
        <v>0</v>
      </c>
      <c r="R67" s="17">
        <v>0</v>
      </c>
      <c r="S67" s="17">
        <v>1</v>
      </c>
      <c r="T67" s="17">
        <v>0</v>
      </c>
      <c r="U67" s="17">
        <v>0</v>
      </c>
      <c r="V67" s="17">
        <v>0</v>
      </c>
      <c r="W67" s="17">
        <v>0</v>
      </c>
      <c r="X67" s="17">
        <v>1</v>
      </c>
      <c r="Y67" s="17">
        <v>5</v>
      </c>
      <c r="Z67" s="17">
        <v>3</v>
      </c>
      <c r="AA67" s="17">
        <v>1</v>
      </c>
      <c r="AB67" s="17">
        <v>9</v>
      </c>
    </row>
    <row r="68" spans="1:28" ht="15" thickBot="1" x14ac:dyDescent="0.35">
      <c r="A68" s="4"/>
      <c r="B68" s="4"/>
      <c r="C68" s="5"/>
      <c r="D68" s="4"/>
      <c r="E68" s="6"/>
      <c r="F68" s="6"/>
      <c r="G68" s="6"/>
      <c r="H68" s="6"/>
      <c r="I68" s="6"/>
      <c r="J68" s="6"/>
      <c r="K68" s="6"/>
      <c r="L68" s="6"/>
      <c r="M68" s="6"/>
      <c r="N68" s="6"/>
      <c r="O68" s="6"/>
      <c r="P68" s="6"/>
      <c r="Q68" s="6"/>
      <c r="R68" s="6"/>
      <c r="S68" s="6"/>
      <c r="T68" s="6"/>
      <c r="U68" s="6"/>
      <c r="V68" s="6"/>
      <c r="W68" s="6"/>
      <c r="X68" s="6"/>
      <c r="Y68" s="6"/>
      <c r="Z68" s="6"/>
      <c r="AA68" s="6"/>
      <c r="AB68" s="6"/>
    </row>
  </sheetData>
  <sheetProtection sheet="1" objects="1" scenarios="1" sort="0" autoFilter="0"/>
  <protectedRanges>
    <protectedRange sqref="H1" name="Range1_3"/>
    <protectedRange sqref="B1" name="Range1_3_1"/>
    <protectedRange sqref="A1" name="Range1_2_1"/>
    <protectedRange sqref="E1" name="Range1_5_1"/>
    <protectedRange sqref="D1" name="Range1_1_1"/>
    <protectedRange sqref="C1" name="Range1_4_1"/>
  </protectedRanges>
  <autoFilter ref="A1:AB67" xr:uid="{3892BBB8-D66C-41C8-AF0D-AEF0608ACEAC}">
    <sortState xmlns:xlrd2="http://schemas.microsoft.com/office/spreadsheetml/2017/richdata2" ref="A2:AB67">
      <sortCondition ref="F2:F67"/>
    </sortState>
  </autoFilter>
  <conditionalFormatting sqref="I2:X67">
    <cfRule type="cellIs" dxfId="39" priority="1" operator="equal">
      <formula>3</formula>
    </cfRule>
    <cfRule type="cellIs" dxfId="38" priority="2" operator="equal">
      <formula>2</formula>
    </cfRule>
    <cfRule type="cellIs" dxfId="37" priority="3" operator="equal">
      <formula>1</formula>
    </cfRule>
    <cfRule type="cellIs" dxfId="36" priority="4" operator="equal">
      <formula>0</formula>
    </cfRule>
  </conditionalFormatting>
  <conditionalFormatting sqref="Y2:AB67">
    <cfRule type="colorScale" priority="5">
      <colorScale>
        <cfvo type="min"/>
        <cfvo type="max"/>
        <color rgb="FFFCFCFF"/>
        <color rgb="FFF8696B"/>
      </colorScale>
    </cfRule>
  </conditionalFormatting>
  <pageMargins left="0.7" right="0.7" top="0.75" bottom="0.75" header="0.3" footer="0.3"/>
  <pageSetup paperSize="5" scale="66" fitToHeight="0" orientation="landscape" horizontalDpi="1200" verticalDpi="1200" r:id="rId1"/>
  <headerFooter>
    <oddHeader>&amp;LLB-ELA Multimodal Corridor Plan - Draft Evaluation Results&amp;CArterial Roadway Concern Scores&amp;RDraft - 10/3/2023</oddHeader>
    <oddFooter>&amp;R&amp;N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d64c6d0-1ab6-42d4-9ad5-3958787b0fb1" xsi:nil="true"/>
    <lcf76f155ced4ddcb4097134ff3c332f xmlns="7873c2d3-f839-49e9-ad23-de2265ceb80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D999B5237FD1BC49A12D7F19280DEB73" ma:contentTypeVersion="17" ma:contentTypeDescription="Create a new document." ma:contentTypeScope="" ma:versionID="16af518e19419aea5c5c2af4ce0d80dd">
  <xsd:schema xmlns:xsd="http://www.w3.org/2001/XMLSchema" xmlns:xs="http://www.w3.org/2001/XMLSchema" xmlns:p="http://schemas.microsoft.com/office/2006/metadata/properties" xmlns:ns2="7873c2d3-f839-49e9-ad23-de2265ceb800" xmlns:ns3="bd64c6d0-1ab6-42d4-9ad5-3958787b0fb1" targetNamespace="http://schemas.microsoft.com/office/2006/metadata/properties" ma:root="true" ma:fieldsID="a877f5374642b500488ca84f466656f5" ns2:_="" ns3:_="">
    <xsd:import namespace="7873c2d3-f839-49e9-ad23-de2265ceb800"/>
    <xsd:import namespace="bd64c6d0-1ab6-42d4-9ad5-3958787b0fb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73c2d3-f839-49e9-ad23-de2265ceb8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0f5dbef9-9a53-4c15-9d75-879d6d31b11b"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d64c6d0-1ab6-42d4-9ad5-3958787b0fb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76927847-fe02-44a0-88bb-ec3c44213c07}" ma:internalName="TaxCatchAll" ma:showField="CatchAllData" ma:web="bd64c6d0-1ab6-42d4-9ad5-3958787b0f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E4E3259-DCCE-4581-9F3A-91F0761C1FD3}">
  <ds:schemaRefs>
    <ds:schemaRef ds:uri="http://schemas.microsoft.com/office/2006/metadata/properties"/>
    <ds:schemaRef ds:uri="http://schemas.microsoft.com/office/infopath/2007/PartnerControls"/>
    <ds:schemaRef ds:uri="bd64c6d0-1ab6-42d4-9ad5-3958787b0fb1"/>
    <ds:schemaRef ds:uri="7873c2d3-f839-49e9-ad23-de2265ceb800"/>
  </ds:schemaRefs>
</ds:datastoreItem>
</file>

<file path=customXml/itemProps2.xml><?xml version="1.0" encoding="utf-8"?>
<ds:datastoreItem xmlns:ds="http://schemas.openxmlformats.org/officeDocument/2006/customXml" ds:itemID="{58602CEB-01B8-4070-BCF2-B7BA46850B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73c2d3-f839-49e9-ad23-de2265ceb800"/>
    <ds:schemaRef ds:uri="bd64c6d0-1ab6-42d4-9ad5-3958787b0f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51F7088-D5C2-4B0F-B5B2-21D3756BB01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24</vt:i4>
      </vt:variant>
    </vt:vector>
  </HeadingPairs>
  <TitlesOfParts>
    <vt:vector size="37" baseType="lpstr">
      <vt:lpstr> Léeme</vt:lpstr>
      <vt:lpstr>AT_Beneficios</vt:lpstr>
      <vt:lpstr>Art_Beneficios</vt:lpstr>
      <vt:lpstr>Fwy_Beneficios</vt:lpstr>
      <vt:lpstr>ComPrograms_Beneficios</vt:lpstr>
      <vt:lpstr>GoodsMvmt_Beneficios</vt:lpstr>
      <vt:lpstr>Transit_Beneficios</vt:lpstr>
      <vt:lpstr>AT_Preocupaciones</vt:lpstr>
      <vt:lpstr>Art_Preocupaciones</vt:lpstr>
      <vt:lpstr>Fwy_Preocupaciones</vt:lpstr>
      <vt:lpstr>ComPrograms_Preocupaciones</vt:lpstr>
      <vt:lpstr>GoodsMvmt_Preocupaciones</vt:lpstr>
      <vt:lpstr>Transit_Preocupaciones</vt:lpstr>
      <vt:lpstr>Art_Beneficios!Print_Area</vt:lpstr>
      <vt:lpstr>Art_Preocupaciones!Print_Area</vt:lpstr>
      <vt:lpstr>AT_Beneficios!Print_Area</vt:lpstr>
      <vt:lpstr>AT_Preocupaciones!Print_Area</vt:lpstr>
      <vt:lpstr>ComPrograms_Beneficios!Print_Area</vt:lpstr>
      <vt:lpstr>ComPrograms_Preocupaciones!Print_Area</vt:lpstr>
      <vt:lpstr>Fwy_Beneficios!Print_Area</vt:lpstr>
      <vt:lpstr>Fwy_Preocupaciones!Print_Area</vt:lpstr>
      <vt:lpstr>GoodsMvmt_Beneficios!Print_Area</vt:lpstr>
      <vt:lpstr>GoodsMvmt_Preocupaciones!Print_Area</vt:lpstr>
      <vt:lpstr>Transit_Beneficios!Print_Area</vt:lpstr>
      <vt:lpstr>Transit_Preocupaciones!Print_Area</vt:lpstr>
      <vt:lpstr>Art_Beneficios!Print_Titles</vt:lpstr>
      <vt:lpstr>Art_Preocupaciones!Print_Titles</vt:lpstr>
      <vt:lpstr>AT_Beneficios!Print_Titles</vt:lpstr>
      <vt:lpstr>AT_Preocupaciones!Print_Titles</vt:lpstr>
      <vt:lpstr>ComPrograms_Beneficios!Print_Titles</vt:lpstr>
      <vt:lpstr>ComPrograms_Preocupaciones!Print_Titles</vt:lpstr>
      <vt:lpstr>Fwy_Beneficios!Print_Titles</vt:lpstr>
      <vt:lpstr>Fwy_Preocupaciones!Print_Titles</vt:lpstr>
      <vt:lpstr>GoodsMvmt_Beneficios!Print_Titles</vt:lpstr>
      <vt:lpstr>GoodsMvmt_Preocupaciones!Print_Titles</vt:lpstr>
      <vt:lpstr>Transit_Beneficios!Print_Titles</vt:lpstr>
      <vt:lpstr>Transit_Preocupaciones!Print_Titles</vt:lpstr>
    </vt:vector>
  </TitlesOfParts>
  <Manager/>
  <Company>Cambridge Systematics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Jonathan Overman</dc:creator>
  <cp:keywords/>
  <dc:description/>
  <cp:lastModifiedBy>Trey Grogan</cp:lastModifiedBy>
  <cp:revision/>
  <dcterms:created xsi:type="dcterms:W3CDTF">2023-09-29T18:55:34Z</dcterms:created>
  <dcterms:modified xsi:type="dcterms:W3CDTF">2023-10-05T20:24:19Z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0x010100D999B5237FD1BC49A12D7F19280DEB73</vt:lpwstr>
  </property>
  <property fmtid="{D5CDD505-2E9C-101B-9397-08002B2CF9AE}" pid="3" name="MediaServiceImageTags">
    <vt:lpwstr/>
  </property>
</Properties>
</file>